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C:\Users\rbashar\OneDrive - Sempra Energy\User Folders\Desktop\"/>
    </mc:Choice>
  </mc:AlternateContent>
  <bookViews>
    <workbookView xWindow="0" yWindow="0" windowWidth="23040" windowHeight="9084" activeTab="3"/>
  </bookViews>
  <sheets>
    <sheet name="Natural Gas" sheetId="3" r:id="rId1"/>
    <sheet name="82%+" sheetId="4" r:id="rId2"/>
    <sheet name="pivot table" sheetId="5" r:id="rId3"/>
    <sheet name="Cost per Eff" sheetId="6" r:id="rId4"/>
    <sheet name="300K+" sheetId="7" state="hidden" r:id="rId5"/>
    <sheet name="pivot table2" sheetId="9" state="hidden" r:id="rId6"/>
    <sheet name="count2" sheetId="8" state="hidden" r:id="rId7"/>
    <sheet name="Table-3 survey results" sheetId="10" r:id="rId8"/>
  </sheets>
  <definedNames>
    <definedName name="_xlnm._FilterDatabase" localSheetId="4" hidden="1">'300K+'!$A$1:$N$119</definedName>
    <definedName name="_xlnm._FilterDatabase" localSheetId="1" hidden="1">'82%+'!$A$1:$N$134</definedName>
    <definedName name="_xlnm._FilterDatabase" localSheetId="6" hidden="1">count2!$A$2:$G$14</definedName>
    <definedName name="_xlnm._FilterDatabase" localSheetId="0" hidden="1">'Natural Gas'!$A$1:$N$223</definedName>
  </definedNames>
  <calcPr calcId="171027"/>
  <pivotCaches>
    <pivotCache cacheId="0" r:id="rId9"/>
    <pivotCache cacheId="1" r:id="rId10"/>
  </pivotCaches>
</workbook>
</file>

<file path=xl/calcChain.xml><?xml version="1.0" encoding="utf-8"?>
<calcChain xmlns="http://schemas.openxmlformats.org/spreadsheetml/2006/main">
  <c r="J63" i="6" l="1"/>
  <c r="J62" i="6"/>
  <c r="I3" i="6" l="1"/>
  <c r="H3" i="8" l="1"/>
  <c r="H4" i="8" s="1"/>
  <c r="H5" i="8" s="1"/>
  <c r="H6" i="8" s="1"/>
  <c r="H7" i="8" s="1"/>
  <c r="H8" i="8" s="1"/>
  <c r="H9" i="8" s="1"/>
  <c r="H10" i="8" s="1"/>
  <c r="H11" i="8" s="1"/>
  <c r="H12" i="8" s="1"/>
  <c r="H13" i="8" s="1"/>
  <c r="H14" i="8" s="1"/>
  <c r="I7" i="8" l="1"/>
  <c r="J7" i="8" l="1"/>
  <c r="K7" i="8" s="1"/>
  <c r="J3" i="8"/>
  <c r="K3" i="8" s="1"/>
  <c r="I3" i="8"/>
  <c r="K3" i="6"/>
  <c r="F61" i="6" s="1"/>
  <c r="I61" i="6" s="1"/>
  <c r="J51" i="6"/>
  <c r="I51" i="6"/>
  <c r="K51" i="6" s="1"/>
  <c r="F63" i="6" s="1"/>
  <c r="I63" i="6" s="1"/>
  <c r="J29" i="6"/>
  <c r="I29" i="6"/>
  <c r="K29" i="6" s="1"/>
  <c r="F62" i="6" s="1"/>
  <c r="I62" i="6" s="1"/>
  <c r="J3" i="6"/>
  <c r="H29" i="6" l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G3" i="6"/>
  <c r="G4" i="6" s="1"/>
  <c r="G5" i="6" s="1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</calcChain>
</file>

<file path=xl/sharedStrings.xml><?xml version="1.0" encoding="utf-8"?>
<sst xmlns="http://schemas.openxmlformats.org/spreadsheetml/2006/main" count="3439" uniqueCount="376">
  <si>
    <t>Manufacturer</t>
  </si>
  <si>
    <t>Brand</t>
  </si>
  <si>
    <t>Model Number</t>
  </si>
  <si>
    <t>Energy Source</t>
  </si>
  <si>
    <t>Input BTUH</t>
  </si>
  <si>
    <t>Thermal Efficiency</t>
  </si>
  <si>
    <t>Thermal Efficiency Std</t>
  </si>
  <si>
    <t>Regulatory Status</t>
  </si>
  <si>
    <t>Add Date</t>
  </si>
  <si>
    <t>Hayward Pool Products</t>
  </si>
  <si>
    <t>Hayward</t>
  </si>
  <si>
    <t>H400FDNASME</t>
  </si>
  <si>
    <t>Natural Gas</t>
  </si>
  <si>
    <t>Federally-Regulated Consumer Product</t>
  </si>
  <si>
    <t>H400FDN</t>
  </si>
  <si>
    <t>H400FDNBH</t>
  </si>
  <si>
    <t>Swim Pro by Hayward</t>
  </si>
  <si>
    <t>SW400DHN</t>
  </si>
  <si>
    <t>Trane</t>
  </si>
  <si>
    <t>TR400NA</t>
  </si>
  <si>
    <t>Zodiac Pool Systems, Inc.</t>
  </si>
  <si>
    <t>Jandy Pro Series</t>
  </si>
  <si>
    <t>JXi400NN</t>
  </si>
  <si>
    <t>JXi400NK</t>
  </si>
  <si>
    <t>JXi260N</t>
  </si>
  <si>
    <t>JXi400N</t>
  </si>
  <si>
    <t>Pentair Water Pool and Spa Inc.</t>
  </si>
  <si>
    <t>Pentair</t>
  </si>
  <si>
    <t>Sta-Rite</t>
  </si>
  <si>
    <t>SR200HD</t>
  </si>
  <si>
    <t>SR200NA</t>
  </si>
  <si>
    <t>SR333HD</t>
  </si>
  <si>
    <t>SR333NA</t>
  </si>
  <si>
    <t>SR400HD</t>
  </si>
  <si>
    <t>SR400NA</t>
  </si>
  <si>
    <t>PM0500NACC2BXN</t>
  </si>
  <si>
    <t>PM0750NACC2BXN</t>
  </si>
  <si>
    <t>PM1000NACC2BXN</t>
  </si>
  <si>
    <t>PM1250NACC2BXN</t>
  </si>
  <si>
    <t>PM1500NACC2BXN</t>
  </si>
  <si>
    <t>PM1750NACC2BXN</t>
  </si>
  <si>
    <t>PM2000NACC2BXN</t>
  </si>
  <si>
    <t>Raypak, Inc.</t>
  </si>
  <si>
    <t>Raypak</t>
  </si>
  <si>
    <t>P-2002*</t>
  </si>
  <si>
    <t>P-0962*</t>
  </si>
  <si>
    <t>P-R336A-EN-C</t>
  </si>
  <si>
    <t>Ruud</t>
  </si>
  <si>
    <t>P-D266A-EN-X</t>
  </si>
  <si>
    <t>Aquadura</t>
  </si>
  <si>
    <t>P-A266A-EN-C</t>
  </si>
  <si>
    <t>P-R337A-EN-C</t>
  </si>
  <si>
    <t>Laars Heating Systems Company</t>
  </si>
  <si>
    <t>Laars</t>
  </si>
  <si>
    <t>PNCP1500N*******</t>
  </si>
  <si>
    <t>Jandy Legacy</t>
  </si>
  <si>
    <t>LRZ 125</t>
  </si>
  <si>
    <t>P-1532*</t>
  </si>
  <si>
    <t>Jandy</t>
  </si>
  <si>
    <t>LXI250N</t>
  </si>
  <si>
    <t>B-R409*-EN-*</t>
  </si>
  <si>
    <t>ABG1001</t>
  </si>
  <si>
    <t>AP2000IN********</t>
  </si>
  <si>
    <t>P-R130A-EN-*</t>
  </si>
  <si>
    <t>P-0992*-CHX</t>
  </si>
  <si>
    <t>Rheem</t>
  </si>
  <si>
    <t>P-M207A-EN-C</t>
  </si>
  <si>
    <t>P-1532*-CHX</t>
  </si>
  <si>
    <t>PNCP1750N*******</t>
  </si>
  <si>
    <t>P-1125*</t>
  </si>
  <si>
    <t>P-0902*-CHX</t>
  </si>
  <si>
    <t>P-D130*-EN-*</t>
  </si>
  <si>
    <t>Lochinvar, LLC.</t>
  </si>
  <si>
    <t>EnergyRite</t>
  </si>
  <si>
    <t>ERN402</t>
  </si>
  <si>
    <t>P-1468*</t>
  </si>
  <si>
    <t>PNCP1250N*******</t>
  </si>
  <si>
    <t>AP1825EN********</t>
  </si>
  <si>
    <t>P-D336A-EN-X</t>
  </si>
  <si>
    <t>Zodiac Legacy</t>
  </si>
  <si>
    <t>LRZ 250</t>
  </si>
  <si>
    <t>P-0926*</t>
  </si>
  <si>
    <t>P-0402*-CHX</t>
  </si>
  <si>
    <t>AP1200EN********</t>
  </si>
  <si>
    <t>S-R410-EN</t>
  </si>
  <si>
    <t>P-D406A-EN-X</t>
  </si>
  <si>
    <t>LRZ 325</t>
  </si>
  <si>
    <t>AP1430EN********</t>
  </si>
  <si>
    <t>P-1262*-CHX</t>
  </si>
  <si>
    <t>H350FDN</t>
  </si>
  <si>
    <t>AP1670IN********</t>
  </si>
  <si>
    <t>PNCP0500N*******</t>
  </si>
  <si>
    <t>AP5000IN********</t>
  </si>
  <si>
    <t>P-0902*</t>
  </si>
  <si>
    <t>AP2200EN********</t>
  </si>
  <si>
    <t>P-R266A-EN-C</t>
  </si>
  <si>
    <t>P-M336A-EN-C</t>
  </si>
  <si>
    <t>AP0600IN********</t>
  </si>
  <si>
    <t>Zodiac</t>
  </si>
  <si>
    <t>P-0754*</t>
  </si>
  <si>
    <t>P-3500*</t>
  </si>
  <si>
    <t>H150FDN</t>
  </si>
  <si>
    <t>P-D266A-EN-C</t>
  </si>
  <si>
    <t>P-1178*</t>
  </si>
  <si>
    <t>P-M407A-EN-C</t>
  </si>
  <si>
    <t>P-M266A-EN-X</t>
  </si>
  <si>
    <t>AP4050EN********</t>
  </si>
  <si>
    <t>P-D407A-EN-C</t>
  </si>
  <si>
    <t>AP0715IN********</t>
  </si>
  <si>
    <t>P-D337A-EN-C</t>
  </si>
  <si>
    <t>P-D406A-EN-C</t>
  </si>
  <si>
    <t>AP4050IN*******</t>
  </si>
  <si>
    <t>AP1670EN********</t>
  </si>
  <si>
    <t>P-R267A-EN-C</t>
  </si>
  <si>
    <t>AP2450IN********</t>
  </si>
  <si>
    <t>LRZ 400</t>
  </si>
  <si>
    <t>PNCP0750N*******</t>
  </si>
  <si>
    <t>H500FDN</t>
  </si>
  <si>
    <t>P-0504*</t>
  </si>
  <si>
    <t>SW250DHN</t>
  </si>
  <si>
    <t>P-R207A-EN-C</t>
  </si>
  <si>
    <t>P-2342*</t>
  </si>
  <si>
    <t>ERN202</t>
  </si>
  <si>
    <t>P-0992*</t>
  </si>
  <si>
    <t>P-1504*</t>
  </si>
  <si>
    <t>P-4001*</t>
  </si>
  <si>
    <t>P-1005*</t>
  </si>
  <si>
    <t>P-0624*</t>
  </si>
  <si>
    <t>SW150DHN</t>
  </si>
  <si>
    <t>P-0824*</t>
  </si>
  <si>
    <t>P-2500*</t>
  </si>
  <si>
    <t>AP0500IN********</t>
  </si>
  <si>
    <t>Jandy HI-E2</t>
  </si>
  <si>
    <t>EHE350P</t>
  </si>
  <si>
    <t>AP3200EN********</t>
  </si>
  <si>
    <t>P-M406A-EN-C</t>
  </si>
  <si>
    <t>B-R259*-EN-*</t>
  </si>
  <si>
    <t>SW300DHN</t>
  </si>
  <si>
    <t>P-D207A-EN-C</t>
  </si>
  <si>
    <t>H500FDNASME</t>
  </si>
  <si>
    <t>P-1826*</t>
  </si>
  <si>
    <t>TR250NA</t>
  </si>
  <si>
    <t>P-R106A-AN-C</t>
  </si>
  <si>
    <t>AP3600EN********</t>
  </si>
  <si>
    <t>P-1083*</t>
  </si>
  <si>
    <t>P-0302*</t>
  </si>
  <si>
    <t>P-1287*</t>
  </si>
  <si>
    <t>P-0402*</t>
  </si>
  <si>
    <t>P-D206A-EN-X</t>
  </si>
  <si>
    <t>P-0502*</t>
  </si>
  <si>
    <t>P-M106A-EN-C</t>
  </si>
  <si>
    <t>LXI400N</t>
  </si>
  <si>
    <t>P-1571*</t>
  </si>
  <si>
    <t>P-0752*</t>
  </si>
  <si>
    <t>LXI300N</t>
  </si>
  <si>
    <t>AP0850IN********</t>
  </si>
  <si>
    <t>P-2100*</t>
  </si>
  <si>
    <t>AP2800EN********</t>
  </si>
  <si>
    <t>P-M267A-EN-C</t>
  </si>
  <si>
    <t>P-3001*</t>
  </si>
  <si>
    <t>P-1262*</t>
  </si>
  <si>
    <t>AP0600EN********</t>
  </si>
  <si>
    <t>P-M130A-EN-*</t>
  </si>
  <si>
    <t>P-R406A-EN-C</t>
  </si>
  <si>
    <t>AP4500IN********</t>
  </si>
  <si>
    <t>P-M206A-EN-C</t>
  </si>
  <si>
    <t>AP4500EN********</t>
  </si>
  <si>
    <t>P-R106A-EN-C</t>
  </si>
  <si>
    <t>AP3050IN********</t>
  </si>
  <si>
    <t>PNCP2000N*******</t>
  </si>
  <si>
    <t>P-M336A-EN-X</t>
  </si>
  <si>
    <t>H250FDN</t>
  </si>
  <si>
    <t>P-1414*</t>
  </si>
  <si>
    <t>AP0850EN********</t>
  </si>
  <si>
    <t>PNCP1000N*******</t>
  </si>
  <si>
    <t>P-A267A-EN-C</t>
  </si>
  <si>
    <t>P-2002*-CHX</t>
  </si>
  <si>
    <t>P-R406A-EN-X</t>
  </si>
  <si>
    <t>P-M206A-EN-X</t>
  </si>
  <si>
    <t>ERN252</t>
  </si>
  <si>
    <t>P-A407A-EN-C</t>
  </si>
  <si>
    <t>LRZ 175</t>
  </si>
  <si>
    <t>AP1430IN********</t>
  </si>
  <si>
    <t>P-0652*-CHX</t>
  </si>
  <si>
    <t>P-1802*-CHX</t>
  </si>
  <si>
    <t>AP1200IN********</t>
  </si>
  <si>
    <t>AP1010EN********</t>
  </si>
  <si>
    <t>P-1223*</t>
  </si>
  <si>
    <t>P-1631*</t>
  </si>
  <si>
    <t>P-2004*</t>
  </si>
  <si>
    <t>P-0752*-CHX</t>
  </si>
  <si>
    <t>P-1104*</t>
  </si>
  <si>
    <t>P-D336A-EN-C</t>
  </si>
  <si>
    <t>P-0724*</t>
  </si>
  <si>
    <t>P-R266A-EN-X</t>
  </si>
  <si>
    <t>P-0652*</t>
  </si>
  <si>
    <t>AP0500EN********</t>
  </si>
  <si>
    <t>P-1505*</t>
  </si>
  <si>
    <t>P-D106A-AN-C</t>
  </si>
  <si>
    <t>P-1336*</t>
  </si>
  <si>
    <t>P-D267A-EN-C</t>
  </si>
  <si>
    <t>AP0715EN********</t>
  </si>
  <si>
    <t>ERN152</t>
  </si>
  <si>
    <t>P-A406A-EN-C</t>
  </si>
  <si>
    <t>P-D206A-EN-C</t>
  </si>
  <si>
    <t>P-M337A-EN-C</t>
  </si>
  <si>
    <t>P-1758*</t>
  </si>
  <si>
    <t>H200FDN</t>
  </si>
  <si>
    <t>P-R206A-EN-X</t>
  </si>
  <si>
    <t>ERN302</t>
  </si>
  <si>
    <t>P-0502*-CHX</t>
  </si>
  <si>
    <t>P-R206A-EN-C</t>
  </si>
  <si>
    <t>P-0514*</t>
  </si>
  <si>
    <t>P-2072*</t>
  </si>
  <si>
    <t>B-055*-EN</t>
  </si>
  <si>
    <t>P-M406A-EN-X</t>
  </si>
  <si>
    <t>P-R407A-EN-C</t>
  </si>
  <si>
    <t>P-2005*</t>
  </si>
  <si>
    <t>H100ID1</t>
  </si>
  <si>
    <t>AP1825IN********</t>
  </si>
  <si>
    <t>H300FDN</t>
  </si>
  <si>
    <t>AP3500IN********</t>
  </si>
  <si>
    <t>Zodiac HI-E2</t>
  </si>
  <si>
    <t>P-D106A-EN-C</t>
  </si>
  <si>
    <t>P-M266A-EN-C</t>
  </si>
  <si>
    <t>P-1802*</t>
  </si>
  <si>
    <t>P-M106A-AN-C</t>
  </si>
  <si>
    <t>P-R336A-EN-X</t>
  </si>
  <si>
    <t>SW200DHN</t>
  </si>
  <si>
    <t>H250FDNASME</t>
  </si>
  <si>
    <t>AP1010IN********</t>
  </si>
  <si>
    <t>Link</t>
  </si>
  <si>
    <t>Lowest Price</t>
  </si>
  <si>
    <t>Pool Supply Unlimited</t>
  </si>
  <si>
    <t>not found</t>
  </si>
  <si>
    <t>VMInnovations.com</t>
  </si>
  <si>
    <t>Retailer</t>
  </si>
  <si>
    <t>Highest Price</t>
  </si>
  <si>
    <t>Backyard Pool Superstore</t>
  </si>
  <si>
    <t>Pool Supplies Superstore</t>
  </si>
  <si>
    <t>https://www.google.com/shopping/product/6630033237560717811?biw=1066&amp;bih=931&amp;output=search&amp;q=Hayward%09H400FDNASME&amp;oq=Hayward%09H400FDNASME&amp;prds=hsec:online&amp;sa=X&amp;ved=0ahUKEwj4uuemooHTAhWMx4MKHdomAxAQ2SsICw</t>
  </si>
  <si>
    <t>https://www.google.com/shopping/product/5851927340560065545?q=Hayward+H400FDN&amp;biw=1227&amp;bih=931&amp;bav=on.2,or.&amp;bvm=bv.151426398,d.amc&amp;tch=1&amp;ech=1&amp;psi=0JLeWJvsFOzXjwSttbCgBQ.1490981591011.3&amp;prds=hsec:online&amp;sa=X&amp;ved=0ahUKEwi88b2fo4HTAhUF74MKHSjhBPQQ2SsICg</t>
  </si>
  <si>
    <t>In The Swim Pool Supplies</t>
  </si>
  <si>
    <t>same as above??</t>
  </si>
  <si>
    <t>Orchard Depot</t>
  </si>
  <si>
    <t>https://www.google.com/shopping/product/9765790264884138683?sclient=psy-ab&amp;biw=1064&amp;bih=927&amp;q=Trane%09TR400NA&amp;oq=Trane%09TR400NA&amp;pbx=1&amp;bav=on.2,or.&amp;bvm=bv.151325232,bs.1,d.amc&amp;tch=1&amp;ech=1&amp;psi=iJPeWJWjAqG9jwSDxKOgDg.1490981774822.11&amp;prds=hsec:online&amp;sa=X&amp;ved=0ahUKEwjU5IGopIHTAhUBwYMKHVViBfoQ2SsICA</t>
  </si>
  <si>
    <t>https://www.google.com/search?biw=1064&amp;bih=927&amp;output=search&amp;tbm=shop&amp;q=Jandy+Pro+Series%09JXi400NN&amp;oq=Jandy+Pro+Series%09JXi400NN&amp;gs_l=products-cc.3...18410.18410.0.18974.1.1.0.0.0.0.171.171.0j1.1.0....0...1ac.2.64.products-cc..0.0.0.n0mEoGD1Boo#spd=18043628735520840996</t>
  </si>
  <si>
    <t>https://www.google.com/shopping/product/4544480177875163321?sclient=psy-ab&amp;biw=1064&amp;bih=927&amp;q=Jandy+Pro+Series%09JXi260N&amp;oq=Jandy+Pro+Series%09JXi260N&amp;pbx=1&amp;bav=on.2,or.&amp;bvm=bv.151426398,d.amc&amp;tch=1&amp;ech=1&amp;psi=PZTeWPadM-S0jwSfvrOwCg.1490981981359.7&amp;prds=hsec:online&amp;sa=X&amp;ved=0ahUKEwjWyqL1pIHTAhVi1oMKHbcWAucQ2SsICA</t>
  </si>
  <si>
    <t>Pool Supply World</t>
  </si>
  <si>
    <t>https://www.google.com/shopping/product/372889424787672555?sclient=psy-ab&amp;biw=1056&amp;bih=927&amp;q=Pentair%09460730&amp;oq=Pentair%09460730&amp;pbx=1&amp;bav=on.2,or.&amp;bvm=bv.151426398,d.amc&amp;tch=1&amp;ech=1&amp;psi=K5XeWMOVHenHjwSMgrOYBQ.1490982193771.5&amp;prds=hsec:online&amp;sa=X&amp;ved=0ahUKEwik5a_npYHTAhUH0YMKHc2mCUAQ2SsICg</t>
  </si>
  <si>
    <t>https://www.google.com/shopping/product/11065839222255762922?biw=1056&amp;bih=927&amp;output=search&amp;q=Pentair%09460732&amp;oq=Pentair%09460732&amp;prds=hsec:online&amp;sa=X&amp;ved=0ahUKEwjlwMqHpoHTAhWI7oMKHbXVBdEQ2SsIDA</t>
  </si>
  <si>
    <t>PoolSuply4Less</t>
  </si>
  <si>
    <t>https://www.google.com/shopping/product/2067519652525865665?biw=1056&amp;bih=927&amp;output=search&amp;q=Pentair%09460734&amp;oq=Pentair%09460734&amp;prds=hsec:online&amp;sa=X&amp;ved=0ahUKEwih15CrpoHTAhUk4YMKHXK-DcsQ2SsIDA</t>
  </si>
  <si>
    <t>https://www.google.com/shopping/product/13278828772510338872?biw=1056&amp;bih=927&amp;output=search&amp;q=Pentair%09460771&amp;oq=Pentair%09460771&amp;prds=hsec:online&amp;sa=X&amp;ved=0ahUKEwjas82Bp4HTAhUB5IMKHZQjBxwQ2SsICw</t>
  </si>
  <si>
    <t>Web Pool Supply</t>
  </si>
  <si>
    <t>https://www.google.com/shopping/product/12437587110562735847?biw=1056&amp;bih=927&amp;output=search&amp;q=Pentair%09460775&amp;oq=Pentair%09460775&amp;prds=hsec:online&amp;sa=X&amp;ved=0ahUKEwjg-bSop4HTAhXL7YMKHbiSBSAQ2SsICw</t>
  </si>
  <si>
    <t>PoolZoom.com</t>
  </si>
  <si>
    <t>https://www.google.com/shopping/product/1906616875511695354?biw=1056&amp;bih=927&amp;output=search&amp;q=Pentair+460792&amp;oq=Pentair+460792&amp;prds=hsec:online&amp;sa=X&amp;ved=0ahUKEwijv5jdp4HTAhXr7IMKHekwDAwQ2SsIDA</t>
  </si>
  <si>
    <t>Leslies</t>
  </si>
  <si>
    <t>Polytec Pools</t>
  </si>
  <si>
    <t>https://www.google.com/shopping/product/9833944093188255760?biw=1056&amp;bih=927&amp;output=search&amp;q=Pentair%09460805&amp;oq=Pentair%09460805&amp;prds=hsec:online&amp;sa=X&amp;ved=0ahUKEwisl7OPqIHTAhVk2IMKHWJDBpkQ2SsICw</t>
  </si>
  <si>
    <t>https://www.google.com/shopping/product/2267239240905320073?biw=1056&amp;bih=927&amp;output=search&amp;q=Pentair%09460806&amp;oq=Pentair%09460806&amp;prds=hsec:online&amp;sa=X&amp;ved=0ahUKEwjwlc69qIHTAhUK5YMKHeIxBrMQ2SsICw</t>
  </si>
  <si>
    <t>https://www.google.com/search?biw=1056&amp;bih=927&amp;output=search&amp;tbm=shop&amp;q=Pentair%09461000&amp;oq=Pentair%09461000&amp;gs_l=products-cc.3...8093.8093.0.8889.1.1.0.0.0.0.111.111.0j1.1.0....0...1ac.2.64.products-cc..0.0.0.W5-SIfXw4so#spd=4792025705320122395</t>
  </si>
  <si>
    <t>Sunplay</t>
  </si>
  <si>
    <t>https://www.google.com/shopping/product/1169101953658940302?sclient=psy-ab&amp;biw=958&amp;bih=927&amp;q=Pentair%09461020&amp;oq=Pentair%09461020&amp;pbx=1&amp;bav=on.2,or.&amp;bvm=bv.151426398,d.amc&amp;tch=1&amp;ech=1&amp;psi=mJjeWKvGKMSmjwTf-4TIBQ.1490983070921.3&amp;prds=hsec:online&amp;sa=X&amp;ved=0ahUKEwiJir7zqIHTAhVr1oMKHQ62C1MQ2SsICQ</t>
  </si>
  <si>
    <t>A1 Pool Parts</t>
  </si>
  <si>
    <t>https://www.google.com/shopping/product/1507937915983685417?biw=958&amp;bih=927&amp;output=search&amp;q=Pentair%09461021&amp;oq=Pentair%09461021&amp;prds=hsec:online&amp;sa=X&amp;ved=0ahUKEwjJhJehqYHTAhVK2oMKHaTWBLAQ2SsICw</t>
  </si>
  <si>
    <t>Active Pool Supply</t>
  </si>
  <si>
    <t>https://www.google.com/shopping/product/10875460847877867261?biw=958&amp;bih=927&amp;output=search&amp;q=Pentair%09461058&amp;oq=Pentair%09461058&amp;prds=hsec:online&amp;sa=X&amp;ved=0ahUKEwi97szOqYHTAhWh3YMKHaPaAQgQ2SsICw</t>
  </si>
  <si>
    <t>Your Pool HQ</t>
  </si>
  <si>
    <t>https://www.google.com/shopping/product/10875460847877867261?q=Pentair+461059&amp;espv=2&amp;biw=955&amp;bih=942&amp;bav=on.2,or.&amp;bvm=bv.151325232,d.amc&amp;ion=1&amp;tch=1&amp;ech=1&amp;psi=LeHeWNmeJcupjwTTgpbgCg.1491001651967.5&amp;prds=hsec:online&amp;sa=X&amp;ved=0ahUKEwjL_7T97YHTAhUJzoMKHUquDmEQ2SsICQ</t>
  </si>
  <si>
    <t>Jet.com</t>
  </si>
  <si>
    <t>https://www.google.com/shopping/product/4793331050330421627?espv=2&amp;biw=955&amp;bih=942&amp;output=search&amp;q=Sta-Rite%09460763&amp;oq=Sta-Rite%09460763&amp;prds=hsec:online&amp;sa=X&amp;ved=0ahUKEwiy8pC_7oHTAhVB64MKHfUyChkQ2SsICw</t>
  </si>
  <si>
    <t>https://www.google.com/shopping/product/2017379058560100038?espv=2&amp;biw=955&amp;bih=942&amp;output=search&amp;q=Sta-Rite%09460767&amp;oq=Sta-Rite%09460767&amp;prds=hsec:online&amp;sa=X&amp;ved=0ahUKEwjjlvfp7oHTAhXI54MKHQhBCYkQ2SsICw</t>
  </si>
  <si>
    <t>https://www.google.com/shopping/product/14129289694958054524?espv=2&amp;biw=955&amp;bih=942&amp;output=search&amp;q=Sta-Rite%09SR200HD&amp;oq=Sta-Rite%09SR200HD&amp;prds=hsec:online&amp;sa=X&amp;ved=0ahUKEwjH_qeK74HTAhUk04MKHUWoCtkQ2SsIFw</t>
  </si>
  <si>
    <t>https://www.google.com/shopping/product/14937621448300194658?espv=2&amp;biw=955&amp;bih=942&amp;output=search&amp;q=Sta-Rite%09SR200NA&amp;oq=Sta-Rite%09SR200NA&amp;prds=hsec:online&amp;sa=X&amp;ved=0ahUKEwiwtf3P74HTAhVI1oMKHVptAMYQ2SsIDA</t>
  </si>
  <si>
    <t>https://www.google.com/shopping/product/5722718956824745692?sclient=psy-ab&amp;biw=953&amp;bih=942&amp;q=Sta-Rite%09SR333NA&amp;oq=Sta-Rite%09SR333NA&amp;pbx=1&amp;bav=on.2,or.&amp;bvm=bv.151325232,d.amc&amp;espv=2&amp;tch=1&amp;ech=1&amp;psi=QuPeWKySJsHcjwTV3avIBA.1491002184963.7&amp;prds=hsec:online&amp;sa=X&amp;ved=0ahUKEwi3jL2P8IHTAhVlzIMKHQDTBRYQ2SsICg</t>
  </si>
  <si>
    <t>https://www.google.com/shopping/product/4975318456997062449?biw=953&amp;bih=942&amp;espv=2&amp;output=search&amp;q=Sta-Rite%09SR400HD&amp;oq=Sta-Rite%09SR400HD&amp;prds=hsec:online&amp;sa=X&amp;ved=0ahUKEwjK4_K58IHTAhVh5oMKHaRECewQ2SsICw</t>
  </si>
  <si>
    <t>American Best Pool Supply</t>
  </si>
  <si>
    <t>https://www.google.com/shopping/product/15255497277564072910?biw=953&amp;bih=942&amp;espv=2&amp;output=search&amp;q=Sta-Rite%09SR400NA&amp;oq=Sta-Rite%09SR400NA&amp;prds=hsec:online&amp;sa=X&amp;ved=0ahUKEwiphND28IHTAhWO8oMKHY1eAYMQ2SsIDA</t>
  </si>
  <si>
    <t>Walmart</t>
  </si>
  <si>
    <t>https://www.google.com/shopping/product/6446290890614059297?q=Raypak+P-R336A-EN-C&amp;biw=953&amp;bih=942&amp;bav=on.2,or.&amp;bvm=bv.151325232,d.amc&amp;tch=1&amp;ech=1&amp;psi=5OXeWKndMOSLjwTI_reoDQ.1491002859724.3&amp;prds=hsec:online&amp;sa=X&amp;ved=0ahUKEwj99fO88oHTAhUM74MKHUKHDVsQ2SsICA</t>
  </si>
  <si>
    <t>https://www.google.com/shopping/product/8008100484913935321?biw=953&amp;bih=942&amp;output=search&amp;q=Ruud%09P-D266A-EN-c&amp;oq=Ruud%09P-D266A-EN-c&amp;prds=hsec:online&amp;sa=X&amp;ved=0ahUKEwi03e-I84HTAhVq54MKHaw2AsgQ2SsICg</t>
  </si>
  <si>
    <t>https://www.google.com/shopping/product/10825584691103949739?q=Jandy+LXI250N&amp;biw=953&amp;bih=942&amp;bav=on.2,or.&amp;bvm=bv.151325232,d.amc&amp;tch=1&amp;ech=1&amp;psi=W-feWPTqHue3jwSYspbYAQ.1491003234489.3&amp;prds=hsec:online&amp;sa=X&amp;ved=0ahUKEwjv-tju84HTAhVJ6IMKHXqpD3EQ2SsICQ</t>
  </si>
  <si>
    <t>Sports and Recreation Mall</t>
  </si>
  <si>
    <t>https://www.google.com/search?biw=1391&amp;bih=928&amp;espvd=2&amp;output=search&amp;tbm=shop&amp;q=Laars%09AP2000IN********&amp;oq=Laars%09AP2000IN********&amp;gs_l=products-cc.3...743430.743430.0.744133.1.1.0.0.0.0.87.87.1.1.0....0...1ac.2.64.products-cc..0.0.0.RQCqJNYa-A8#tbm=shop&amp;q=Raypak%09P-R130A-EN&amp;*&amp;spd=17966856259374400237</t>
  </si>
  <si>
    <t>n/a</t>
  </si>
  <si>
    <t>https://www.google.com/search?biw=1391&amp;bih=928&amp;espvd=2&amp;output=search&amp;tbm=shop&amp;q=Laars%09AP2000IN********&amp;oq=Laars%09AP2000IN********&amp;gs_l=products-cc.3...743430.743430.0.744133.1.1.0.0.0.0.87.87.1.1.0....0...1ac.2.64.products-cc..0.0.0.RQCqJNYa-A8#tbm=shop&amp;q=Raypak%09P1125&amp;*&amp;spd=9002927194248082102</t>
  </si>
  <si>
    <t>https://www.google.com/shopping/product/10544237564961365766?sclient=psy-ab&amp;biw=1041&amp;bih=928&amp;q=EnergyRite%09ERN402&amp;oq=EnergyRite%09ERN402&amp;pbx=1&amp;bav=on.2,or.&amp;tch=1&amp;ech=1&amp;psi=lwrkWN-YLMThjAPU2LvACA.1491339929161.21&amp;prds=hsec:online&amp;sa=X&amp;ved=0ahUKEwi__dSc4IvTAhVMw4MKHTrHDf0Q2SsICA</t>
  </si>
  <si>
    <t>eBay - poolproducts.com</t>
  </si>
  <si>
    <t>https://www.google.com/shopping/product/16617920839109577634?sclient=psy-ab&amp;biw=946&amp;bih=928&amp;q=Zodiac+Legacy%09LRZ+250&amp;oq=Zodiac+Legacy%09LRZ+250&amp;pbx=1&amp;bav=on.2,or.&amp;tch=1&amp;ech=1&amp;psi=gxHkWP_9GZSajwPBna2wBg.1491341765100.3&amp;prds=hsec:online&amp;sa=X&amp;ved=0ahUKEwjXl-2E4YvTAhUJ52MKHTuqD58Q2SsICA</t>
  </si>
  <si>
    <t>Walmart - UnbeatableSale</t>
  </si>
  <si>
    <t>https://www.google.com/shopping/product/7677186668315768922?sclient=psy-ab&amp;biw=946&amp;bih=928&amp;q=Zodiac+Legacy%09LRZ+325&amp;oq=Zodiac+Legacy%09LRZ+325&amp;pbx=1&amp;bav=on.2,or.&amp;tch=1&amp;ech=1&amp;psi=EhLkWNHoDKqXjwTL34vQAg.1491341915075.5&amp;prds=hsec:online&amp;sa=X&amp;ved=0ahUKEwjwnffS4YvTAhUM7YMKHX6mABwQ2SsICA</t>
  </si>
  <si>
    <t>SwimCSI.com</t>
  </si>
  <si>
    <t>https://www.google.com/shopping/product/5882678174444882478?sclient=psy-ab&amp;biw=1009&amp;bih=928&amp;q=Hayward%09H350FDN&amp;oq=Hayward%09H350FDN&amp;pbx=1&amp;bav=on.2,or.&amp;tch=1&amp;ech=1&amp;psi=EhLkWNHoDKqXjwTL34vQAg.1491342015622.7&amp;prds=hsec:online&amp;sa=X&amp;ved=0ahUKEwiN0uSG4ovTAhXn64MKHfEqA-gQ2SsICg</t>
  </si>
  <si>
    <t>https://www.google.com/shopping/product/8008100484913935321?sclient=psy-ab&amp;biw=1009&amp;bih=928&amp;q=Raypak%09P-R266A-EN-C&amp;oq=Raypak%09P-R266A-EN-C&amp;pbx=1&amp;bav=on.2,or.&amp;bvm=bv.151426398,d.cGc&amp;tch=1&amp;ech=1&amp;psi=-BPkWK7dIoG0jwOaorvgBQ.1491342329827.3&amp;prds=hsec:online&amp;sa=X&amp;ved=0ahUKEwj0-vKS44vTAhVK7WMKHQ0PDG8Q2SsICA</t>
  </si>
  <si>
    <t>https://www.google.com/shopping/product/6446290890614059297?biw=1009&amp;bih=928&amp;output=search&amp;q=Rheem%09P-M336A-EN-C&amp;oq=Rheem%09P-M336A-EN-C&amp;prds=hsec:online&amp;sa=X&amp;ved=0ahUKEwifvIbG44vTAhVVzWMKHfpTAuUQ2SsICg</t>
  </si>
  <si>
    <t>https://www.google.com/shopping/product/5037924994048879745?sclient=psy-ab&amp;biw=1009&amp;bih=928&amp;q=Zodiac%09LXI250N&amp;oq=Zodiac%09LXI250N&amp;pbx=1&amp;bav=on.2,or.&amp;bvm=bv.151426398,d.cGc&amp;tch=1&amp;ech=1&amp;psi=sxTkWLimCc3EjwOoqYPwBw.1491342516409.3&amp;prds=hsec:online&amp;sa=X&amp;ved=0ahUKEwj2-bjr44vTAhUE4mMKHWtZDNcQ2SsICA</t>
  </si>
  <si>
    <t>https://www.google.com/shopping/product/9913321905640556573?sclient=psy-ab&amp;biw=1009&amp;bih=928&amp;q=Hayward%09H150FDN&amp;oq=Hayward%09H150FDN&amp;pbx=1&amp;bav=on.2,or.&amp;bvm=bv.151426398,d.cGc&amp;tch=1&amp;ech=1&amp;psi=LRXkWMvlOpO6jwPHhpC4BA.1491342639346.5&amp;prds=hsec:online&amp;sa=X&amp;ved=0ahUKEwiG7-au5IvTAhUE02MKHSk1B9UQ2SsICg</t>
  </si>
  <si>
    <t>Global Industrial</t>
  </si>
  <si>
    <t>https://www.google.com/search?tbm=shop&amp;q=Raypak%09P-1178&amp;*&amp;spd=4145964605122551522&amp;ei=nRXkWPaWMsbsjwO9yYHIDw&amp;emsg=NCSR&amp;noj=1</t>
  </si>
  <si>
    <t>https://www.google.com/shopping/product/17071621579625698341?noj=1&amp;q=Rheem%09P-M407A-EN-C&amp;oq=Rheem%09P-M407A-EN-C&amp;prds=hsec:online&amp;sa=X&amp;ved=0ahUKEwjf35D15IvTAhVV82MKHfMYDoYQ2SsICg</t>
  </si>
  <si>
    <t>https://www.google.com/shopping/product/8008100484913935321?noj=1&amp;output=search&amp;q=Rheem%09P-M266A-EN-X&amp;oq=Rheem%09P-M266A-EN-X&amp;prds=hsec:online&amp;sa=X&amp;ved=0ahUKEwjr84eS5YvTAhVL2GMKHceyDp4Q2SsICg</t>
  </si>
  <si>
    <t>https://www.google.com/shopping/product/6733245239235865509?noj=1&amp;q=Zodiac+Legacy%09LRZ+400&amp;oq=Zodiac+Legacy%09LRZ+400&amp;prds=hsec:online&amp;sa=X&amp;ved=0ahUKEwjP-KCu5ovTAhVSzWMKHWHyA98Q2SsICQ</t>
  </si>
  <si>
    <t>TC Pool Equipment</t>
  </si>
  <si>
    <t>https://www.google.com/shopping/product/15537621819526215407?noj=1&amp;q=Hayward%09H500FDN&amp;oq=Hayward%09H500FDN&amp;prds=hsec:online&amp;sa=X&amp;ved=0ahUKEwiVybzd5ovTAhXM7IMKHZhODNgQ2SsIDA</t>
  </si>
  <si>
    <t>PoolSupply4Less</t>
  </si>
  <si>
    <t>https://www.google.com/shopping/product/6733245239235865509?noj=1&amp;biw=967&amp;bih=928&amp;q=Jandy+Legacy%09LRZ+400&amp;oq=Jandy+Legacy%09LRZ+400&amp;prds=hsec:online&amp;sa=X&amp;ved=0ahUKEwiE8uye54vTAhVn44MKHaUiD9UQ2SsICQ</t>
  </si>
  <si>
    <t>https://www.google.com/shopping/product/5896704852634146660?noj=1&amp;biw=967&amp;bih=928&amp;q=Jandy+HI-E2%09EHE350P&amp;oq=Jandy+HI-E2%09EHE350P&amp;prds=hsec:online&amp;sa=X&amp;ved=0ahUKEwi3uqab6IvTAhVD0oMKHWgJAXgQ2SsICQ</t>
  </si>
  <si>
    <t>https://www.google.com/shopping/product/4098455017268904308?noj=1&amp;biw=967&amp;bih=928&amp;output=search&amp;q=EnergyRite%09ERN152&amp;oq=EnergyRite%09ERN152&amp;prds=hsec:online&amp;sa=X&amp;ved=0ahUKEwj_k4LX6IvTAhVF1oMKHVwkDWgQ2SsICg</t>
  </si>
  <si>
    <t>eBay - saveonpoolsupplies</t>
  </si>
  <si>
    <t>https://www.google.com/shopping/product/470113587486593138?noj=1&amp;biw=967&amp;bih=928&amp;output=search&amp;q=EnergyRite%09ERN202&amp;oq=EnergyRite%09ERN202&amp;prds=hsec:online&amp;sa=X&amp;ved=0ahUKEwjD3b6I6YvTAhWJy4MKHUgVCzEQ2SsICg</t>
  </si>
  <si>
    <t>https://www.google.com/shopping/product/8018151149218009436?noj=1&amp;biw=967&amp;bih=928&amp;output=search&amp;q=EnergyRite%09ERN252&amp;oq=EnergyRite%09ERN252&amp;prds=hsec:online&amp;sa=X&amp;ved=0ahUKEwiO47Sk6YvTAhXC7oMKHfEsAhkQ2SsICg</t>
  </si>
  <si>
    <t>https://www.google.com/shopping/product/7358349363815780142?noj=1&amp;biw=967&amp;bih=928&amp;output=search&amp;q=EnergyRite%09ERN302&amp;oq=EnergyRite%09ERN302&amp;prds=hsec:online&amp;sa=X&amp;ved=0ahUKEwidqY3U6YvTAhVp04MKHbLSC3sQ2SsICg</t>
  </si>
  <si>
    <t>https://www.google.com/shopping/product/14824618341050597770?noj=1&amp;biw=967&amp;bih=928&amp;output=search&amp;q=Hayward%09H100ID1&amp;oq=Hayward%09H100ID1&amp;prds=hsec:online&amp;sa=X&amp;ved=0ahUKEwiL4f_46YvTAhXn7YMKHcA2CW8Q2SsIDA</t>
  </si>
  <si>
    <t>https://www.google.com/shopping/product/3783582791057044684?noj=1&amp;biw=967&amp;bih=928&amp;output=search&amp;q=Hayward%09H200FDN&amp;oq=Hayward%09H200FDN&amp;prds=hsec:online&amp;sa=X&amp;ved=0ahUKEwir8L-b6ovTAhUE5YMKHVxlDbcQ2SsIDA</t>
  </si>
  <si>
    <t>https://www.google.com/shopping/product/4801292928029557135?noj=1&amp;biw=967&amp;bih=928&amp;output=search&amp;q=Hayward%09H250FDN&amp;oq=Hayward%09H250FDN&amp;prds=hsec:online&amp;sa=X&amp;ved=0ahUKEwiH_Lu76ovTAhUo0oMKHX1dALQQ2SsIDA</t>
  </si>
  <si>
    <t>https://www.google.com/shopping/product/17584297587387412561?noj=1&amp;biw=967&amp;bih=928&amp;output=search&amp;q=Hayward%09H250FDNASME&amp;oq=Hayward%09H250FDNASME&amp;prds=hsec:online&amp;sa=X&amp;ved=0ahUKEwintJX36ovTAhXB54MKHVOmDOAQ2SsICw</t>
  </si>
  <si>
    <t>https://www.google.com/shopping/product/2841507386693408073?biw=1009&amp;bih=928&amp;output=search&amp;q=Hayward%09H300FDN&amp;oq=Hayward%09H300FDN&amp;prds=hsec:online&amp;sa=X&amp;ved=0ahUKEwimgMOz64vTAhWW3oMKHTM1D2YQ2SsIDA</t>
  </si>
  <si>
    <t>https://www.google.com/shopping/product/14835761241903287268?biw=1009&amp;bih=928&amp;output=search&amp;q=Hayward%09H500FDNASME&amp;oq=Hayward%09H500FDNASME&amp;prds=hsec:online&amp;sa=X&amp;ved=0ahUKEwj29r2K7IvTAhWF1IMKHWIKBbIQ2SsICg</t>
  </si>
  <si>
    <t>Pool Warehouse</t>
  </si>
  <si>
    <t>https://www.google.com/search?tbm=shop&amp;q=Jandy+Legacy%09LRZ+175&amp;*&amp;spd=12347439815086325012&amp;ei=7x3kWOrnIcrTjwSrzKDACQ&amp;emsg=NCSR&amp;noj=1</t>
  </si>
  <si>
    <t>PoolSupplyWorld</t>
  </si>
  <si>
    <t>https://www.google.com/search?noj=1&amp;tbm=shop&amp;q=Zodiac+Legacy%09LRZ+175&amp;oq=Zodiac+Legacy%09LRZ+175&amp;gs_l=serp.3...28522.28522.0.29602.1.1.0.0.0.0.103.103.0j1.1.0....0...1c.2.64.serp..0.0.0.AUuOBYYQZcY#spd=12347439815086325012</t>
  </si>
  <si>
    <t>https://www.google.com/search?noj=1&amp;tbm=shop&amp;q=Jandy+Legacy%09LRZ+325&amp;oq=Jandy+Legacy%09LRZ+325&amp;gs_l=serp.3...25760.25760.0.26649.1.1.0.0.0.0.90.90.1.1.0....0...1c.2.64.serp..0.0.0.zqrTcPiL3dQ#spd=1994518154446098483</t>
  </si>
  <si>
    <t>https://www.google.com/shopping/product/10327589158581940625?noj=1&amp;q=Jandy%09LXI400N&amp;oq=Jandy%09LXI400N&amp;prds=hsec:online&amp;sa=X&amp;ved=0ahUKEwjalPKu7YvTAhUp04MKHezSBDgQ2SsICg</t>
  </si>
  <si>
    <t>https://www.google.com/shopping/product/9305920088223151272?noj=1&amp;q=Zodiac%09LXI400N&amp;oq=Zodiac%09LXI400N&amp;prds=hsec:online&amp;sa=X&amp;ved=0ahUKEwjVmaDi7YvTAhUq_4MKHaddBfUQ2SsICw</t>
  </si>
  <si>
    <t>Sears - Specialty Pool Products</t>
  </si>
  <si>
    <t>https://www.google.com/search?noj=1&amp;tbm=shop&amp;q=Raypak%09P-1083&amp;oq=Raypak%09P-1083&amp;gs_l=serp.3...7734.7971.0.8129.2.2.0.0.0.0.97.190.2.2.0....0...1c.1.64.serp..0.0.0.Y6oErDDAW3k#spd=6880484159866754787</t>
  </si>
  <si>
    <t>https://www.google.com/search?noj=1&amp;tbm=shop&amp;q=Raypak%09P-1104&amp;oq=Raypak%09P-1104&amp;gs_l=serp.3...0.0.0.9052.0.0.0.0.0.0.0.0..0.0....0...1c..64.serp..0.0.0.WM0aHcsEY7k#spd=11963683819901368991</t>
  </si>
  <si>
    <t>https://www.google.com/search?noj=1&amp;tbm=shop&amp;q=Raypak%09P-1223&amp;oq=Raypak%09P-1223&amp;gs_l=serp.3...22402.22686.0.22845.3.3.0.0.0.0.105.298.1j2.3.0....0...1c.1.64.serp..0.0.0.5X9UN5M1aog#spd=12756949032050262392</t>
  </si>
  <si>
    <t>https://www.google.com/search?noj=1&amp;tbm=shop&amp;q=Raypak%09P-1287&amp;oq=Raypak%09P-1287&amp;gs_l=serp.3...8444.8521.0.8777.2.2.0.0.0.0.115.201.1j1.2.0....0...1c.1.64.serp..0.0.0.LdMpP8929Cw#spd=12924914537344420798</t>
  </si>
  <si>
    <t>https://www.google.com/search?noj=1&amp;tbm=shop&amp;q=Raypak%09P-1414&amp;oq=Raypak%09P-1414&amp;gs_l=serp.3...8907.9332.0.9506.3.3.0.0.0.0.113.313.1j2.3.0....0...1c.1.64.serp..0.0.0.8ME-_H5H4LY#spd=10640702771640776684</t>
  </si>
  <si>
    <t>https://www.google.com/search?noj=1&amp;tbm=shop&amp;q=Raypak%09P-1504&amp;oq=Raypak%09P-1504&amp;gs_l=serp.3...20627.20912.0.21151.3.3.0.0.0.0.102.288.2j1.3.0....0...1c.1.64.serp..0.0.0.ecOhGv5P7m4#spd=13359695187507596175</t>
  </si>
  <si>
    <t>https://www.google.com/search?noj=1&amp;tbm=shop&amp;q=Raypak%09P-1571&amp;oq=Raypak%09P-1571&amp;gs_l=serp.3...52796.53018.0.53177.2.2.0.0.0.0.116.210.1j1.2.0....0...1c.1.64.serp..0.0.0.-ZuDO5evr3E#spd=7324018765177811194</t>
  </si>
  <si>
    <t>https://www.google.com/search?noj=1&amp;tbm=shop&amp;q=Raypak%09P-1758&amp;oq=Raypak%09P-1758&amp;gs_l=serp.3...13083.13576.0.13764.3.3.0.0.0.0.99.283.3.3.0....0...1c.1.64.serp..0.0.0._XIwoh6552I#spd=17841402219563718101</t>
  </si>
  <si>
    <t>https://www.google.com/search?noj=1&amp;tbm=shop&amp;q=Raypak%09P-2004&amp;oq=Raypak%09P-2004&amp;gs_l=serp.3...12804.14303.0.14540.2.2.0.0.0.0.98.190.2.2.0....0...1c.1j2.64.serp..0.0.0._W3uclHs7KM#spd=17579203174137874172</t>
  </si>
  <si>
    <t>https://www.google.com/search?noj=1&amp;tbm=shop&amp;q=Raypak%09P-2500&amp;oq=Raypak%09P-2500&amp;gs_l=serp.3...7109.7473.0.7662.3.3.0.0.0.0.118.321.1j2.3.0....0...1c.1.64.serp..0.0.0.XNn34LgGMYw#spd=12627439323221733062</t>
  </si>
  <si>
    <t>https://www.google.com/search?noj=1&amp;tbm=shop&amp;q=Raypak%09P-3001&amp;oq=Raypak%09P-3001&amp;gs_l=serp.3...23627.24233.0.24407.4.4.0.0.0.0.118.391.3j1.4.0....0...1c.1.64.serp..0.0.0.xCUhmaAj0lc#spd=4824299127646885096</t>
  </si>
  <si>
    <t>https://www.google.com/shopping/product/15203970124515995080?noj=1&amp;q=Pentair%09PM0500NACC2BXN&amp;oq=Pentair%09PM0500NACC2BXN&amp;prds=hsec:online&amp;sa=X&amp;ved=0ahUKEwjpgPGk8YvTAhUJ4oMKHYVUAkoQ2SsICw</t>
  </si>
  <si>
    <t>https://www.google.com/shopping/product/1879247464628476464?noj=1&amp;output=search&amp;q=Pentair%09PM0750NACC2BXN&amp;oq=Pentair%09PM0750NACC2BXN&amp;prds=hsec:online&amp;sa=X&amp;ved=0ahUKEwjK2vHZ8YvTAhVJ5oMKHR0TD48Q2SsICw</t>
  </si>
  <si>
    <t>https://www.google.com/shopping/product/4311440472402924583?noj=1&amp;output=search&amp;q=Pentair%09PM1000NACC2BXN&amp;oq=Pentair%09PM1000NACC2BXN&amp;prds=hsec:online&amp;sa=X&amp;ved=0ahUKEwjYqoCc8ovTAhWV3oMKHVH5DlYQ2SsICw</t>
  </si>
  <si>
    <t>https://www.google.com/shopping/product/1026589953019857655?noj=1&amp;q=Pentair%09PM1250NACC2BXN&amp;oq=Pentair%09PM1250NACC2BXN&amp;prds=hsec:online&amp;sa=X&amp;ved=0ahUKEwjzp_bF8ovTAhWP8oMKHZytDDMQ2SsICg</t>
  </si>
  <si>
    <t>https://www.google.com/shopping/product/1221181175494978029?noj=1&amp;q=Pentair%09PM1500NACC2BXN&amp;oq=Pentair%09PM1500NACC2BXN&amp;prds=hsec:online&amp;sa=X&amp;ved=0ahUKEwjS88Dr8ovTAhVnzoMKHehyC-QQ2SsICw</t>
  </si>
  <si>
    <t>https://www.google.com/shopping/product/18172253405601552407?noj=1&amp;output=search&amp;q=Pentair%09PM1750NACC2BXN&amp;oq=Pentair%09PM1750NACC2BXN&amp;prds=hsec:online&amp;sa=X&amp;ved=0ahUKEwjR-a-R84vTAhUo6oMKHVL4DDcQ2SsICg</t>
  </si>
  <si>
    <t>https://www.google.com/shopping/product/12460538493229708877?noj=1&amp;output=search&amp;q=Pentair%09PM2000NACC2BXN&amp;oq=Pentair%09PM2000NACC2BXN&amp;prds=hsec:online&amp;sa=X&amp;ved=0ahUKEwjg4eyn84vTAhVl5IMKHXakCqAQ2SsICw</t>
  </si>
  <si>
    <t>https://www.google.com/shopping/product/7420404405056054807?noj=1&amp;output=search&amp;q=Raypak%09P-R106A-EN-C&amp;oq=Raypak%09P-R106A-EN-C&amp;prds=hsec:online&amp;sa=X&amp;ved=0ahUKEwi178yh9IvTAhUs0YMKHcRhB-4Q2SsICg</t>
  </si>
  <si>
    <t>Hot Spring Parts and More</t>
  </si>
  <si>
    <t>https://www.google.com/shopping/product/17942391732289298369?noj=1&amp;q=Raypak%09P-R206A-EN-C&amp;oq=Raypak%09P-R206A-EN-C&amp;prds=hsec:online&amp;sa=X&amp;ved=0ahUKEwioj-re9IvTAhWs64MKHd6FAugQ2SsICg</t>
  </si>
  <si>
    <t>https://www.google.com/shopping/product/15485735394138500169?noj=1&amp;output=search&amp;q=Raypak%09P-R406A-EN-C&amp;oq=Raypak%09P-R406A-EN-C&amp;prds=hsec:online&amp;sa=X&amp;ved=0ahUKEwi0yLy79YvTAhUo0oMKHX1dALQQ2SsICg</t>
  </si>
  <si>
    <t>https://www.google.com/search?noj=1&amp;output=search&amp;tbm=shop&amp;q=Raypak%09P-R406A-EN-x&amp;oq=Raypak%09P-R406A-EN-x&amp;gs_l=products-cc.3...2635.2938.0.3144.2.1.0.1.0.0.100.100.0j1.1.0....0...1ac.1.64.products-cc..0.0.0.nh3P6tEf8Tk#spd=13790831643051115248</t>
  </si>
  <si>
    <t>https://www.google.com/shopping/product/17071621579625698341?noj=1&amp;q=Raypak%09P-R407A-EN-C&amp;oq=Raypak%09P-R407A-EN-C&amp;prds=hsec:online&amp;sa=X&amp;ved=0ahUKEwif8bqF9ovTAhVr64MKHYLiDh0Q2SsICg</t>
  </si>
  <si>
    <t>https://www.google.com/shopping/product/12855189475372180588?noj=1&amp;output=search&amp;q=Sta-Rite%09SR333HD&amp;oq=Sta-Rite%09SR333HD&amp;prds=hsec:online&amp;sa=X&amp;ved=0ahUKEwj27LSk9ovTAhWh6oMKHZxwCxoQ2SsIDA</t>
  </si>
  <si>
    <t>Ebay - vminnovations</t>
  </si>
  <si>
    <t>https://www.google.com/shopping/product/3330583342506077968?noj=1&amp;biw=1011&amp;bih=928&amp;q=Trane%09TR250NA&amp;oq=Trane%09TR250NA&amp;prds=hsec:online&amp;sa=X&amp;ved=0ahUKEwif1cj49ovTAhUL7IMKHdbiBswQ2SsICw</t>
  </si>
  <si>
    <t>Count of Model Number</t>
  </si>
  <si>
    <t>Count of ModelStatus</t>
  </si>
  <si>
    <t>count</t>
  </si>
  <si>
    <t>Average of Lowest Price</t>
  </si>
  <si>
    <t>Average of Highest Price</t>
  </si>
  <si>
    <t>average (Tier-II)</t>
  </si>
  <si>
    <t>average (Tier-I)</t>
  </si>
  <si>
    <t>average baseline (code)</t>
  </si>
  <si>
    <t>Thermal Efficiency (TE)</t>
  </si>
  <si>
    <t>Input (BTUH)</t>
  </si>
  <si>
    <t>Overall ave low $</t>
  </si>
  <si>
    <t>Overall ave high $</t>
  </si>
  <si>
    <t>2count</t>
  </si>
  <si>
    <t>Equpment Cost, $</t>
  </si>
  <si>
    <t>Labor cost, $</t>
  </si>
  <si>
    <t>Material cost, $</t>
  </si>
  <si>
    <t>Total cost, $</t>
  </si>
  <si>
    <t>Heater efficiency, %TE</t>
  </si>
  <si>
    <t>Heater size, KBTUH</t>
  </si>
  <si>
    <t>400 KBtuh Pool heater</t>
  </si>
  <si>
    <t>IMC,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</si>
</sst>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1"/>
      <color rgb="FF954F7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56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0" fillId="0" borderId="10" xfId="0" applyBorder="1" applyAlignment="1"/>
    <xf numFmtId="0" fontId="21" fillId="0" borderId="10" xfId="0" applyFont="1" applyBorder="1" applyAlignment="1"/>
    <xf numFmtId="14" fontId="21" fillId="0" borderId="10" xfId="0" applyNumberFormat="1" applyFont="1" applyBorder="1" applyAlignment="1"/>
    <xf numFmtId="0" fontId="0" fillId="0" borderId="10" xfId="0" applyBorder="1" applyAlignment="1">
      <alignment wrapText="1"/>
    </xf>
    <xf numFmtId="44" fontId="0" fillId="0" borderId="10" xfId="0" applyNumberFormat="1" applyBorder="1" applyAlignment="1">
      <alignment wrapText="1"/>
    </xf>
    <xf numFmtId="44" fontId="0" fillId="0" borderId="10" xfId="0" applyNumberFormat="1" applyBorder="1" applyAlignment="1"/>
    <xf numFmtId="0" fontId="0" fillId="0" borderId="10" xfId="0" applyFill="1" applyBorder="1" applyAlignment="1"/>
    <xf numFmtId="0" fontId="21" fillId="0" borderId="10" xfId="0" applyFont="1" applyFill="1" applyBorder="1" applyAlignment="1"/>
    <xf numFmtId="14" fontId="21" fillId="0" borderId="10" xfId="0" applyNumberFormat="1" applyFont="1" applyFill="1" applyBorder="1" applyAlignment="1"/>
    <xf numFmtId="0" fontId="0" fillId="0" borderId="0" xfId="0" pivotButton="1"/>
    <xf numFmtId="0" fontId="0" fillId="0" borderId="0" xfId="0" applyNumberFormat="1"/>
    <xf numFmtId="0" fontId="16" fillId="33" borderId="11" xfId="0" applyFont="1" applyFill="1" applyBorder="1"/>
    <xf numFmtId="0" fontId="16" fillId="33" borderId="0" xfId="0" applyFont="1" applyFill="1" applyBorder="1"/>
    <xf numFmtId="0" fontId="16" fillId="0" borderId="0" xfId="0" applyFont="1"/>
    <xf numFmtId="0" fontId="16" fillId="0" borderId="11" xfId="0" applyFont="1" applyBorder="1"/>
    <xf numFmtId="0" fontId="16" fillId="0" borderId="0" xfId="0" applyFont="1" applyBorder="1"/>
    <xf numFmtId="2" fontId="0" fillId="0" borderId="0" xfId="0" applyNumberFormat="1"/>
    <xf numFmtId="1" fontId="0" fillId="0" borderId="0" xfId="0" applyNumberFormat="1"/>
    <xf numFmtId="1" fontId="0" fillId="34" borderId="0" xfId="0" applyNumberFormat="1" applyFill="1"/>
    <xf numFmtId="0" fontId="0" fillId="35" borderId="0" xfId="0" applyFill="1"/>
    <xf numFmtId="0" fontId="0" fillId="0" borderId="12" xfId="0" applyBorder="1"/>
    <xf numFmtId="0" fontId="0" fillId="0" borderId="12" xfId="0" applyNumberFormat="1" applyBorder="1"/>
    <xf numFmtId="0" fontId="0" fillId="34" borderId="0" xfId="0" applyFill="1"/>
    <xf numFmtId="0" fontId="0" fillId="34" borderId="12" xfId="0" applyFill="1" applyBorder="1"/>
    <xf numFmtId="0" fontId="0" fillId="35" borderId="12" xfId="0" applyFill="1" applyBorder="1"/>
    <xf numFmtId="0" fontId="0" fillId="36" borderId="0" xfId="0" applyFill="1"/>
    <xf numFmtId="0" fontId="16" fillId="33" borderId="11" xfId="0" applyFont="1" applyFill="1" applyBorder="1" applyAlignment="1">
      <alignment wrapText="1"/>
    </xf>
    <xf numFmtId="0" fontId="16" fillId="33" borderId="0" xfId="0" applyFont="1" applyFill="1" applyBorder="1" applyAlignment="1">
      <alignment horizontal="center"/>
    </xf>
    <xf numFmtId="0" fontId="16" fillId="33" borderId="0" xfId="0" applyFont="1" applyFill="1" applyBorder="1" applyAlignment="1">
      <alignment wrapText="1"/>
    </xf>
    <xf numFmtId="164" fontId="0" fillId="0" borderId="0" xfId="0" applyNumberFormat="1"/>
    <xf numFmtId="164" fontId="0" fillId="0" borderId="12" xfId="0" applyNumberFormat="1" applyBorder="1"/>
    <xf numFmtId="164" fontId="0" fillId="34" borderId="0" xfId="0" applyNumberFormat="1" applyFill="1"/>
    <xf numFmtId="164" fontId="0" fillId="36" borderId="0" xfId="0" applyNumberFormat="1" applyFill="1"/>
    <xf numFmtId="164" fontId="0" fillId="35" borderId="0" xfId="0" applyNumberFormat="1" applyFill="1"/>
    <xf numFmtId="0" fontId="0" fillId="0" borderId="0" xfId="0" applyBorder="1"/>
    <xf numFmtId="0" fontId="22" fillId="0" borderId="19" xfId="0" applyFont="1" applyBorder="1" applyAlignment="1">
      <alignment horizontal="center" wrapText="1"/>
    </xf>
    <xf numFmtId="0" fontId="22" fillId="0" borderId="19" xfId="0" applyFont="1" applyBorder="1" applyAlignment="1">
      <alignment wrapText="1"/>
    </xf>
    <xf numFmtId="0" fontId="22" fillId="0" borderId="18" xfId="0" applyFont="1" applyBorder="1" applyAlignment="1">
      <alignment wrapText="1"/>
    </xf>
    <xf numFmtId="9" fontId="23" fillId="0" borderId="17" xfId="0" applyNumberFormat="1" applyFont="1" applyBorder="1" applyAlignment="1">
      <alignment horizontal="center" vertical="center"/>
    </xf>
    <xf numFmtId="164" fontId="23" fillId="0" borderId="17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9" fontId="23" fillId="0" borderId="10" xfId="0" applyNumberFormat="1" applyFont="1" applyBorder="1" applyAlignment="1">
      <alignment horizontal="center" vertical="center"/>
    </xf>
    <xf numFmtId="16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9" fontId="23" fillId="0" borderId="15" xfId="0" applyNumberFormat="1" applyFont="1" applyBorder="1" applyAlignment="1">
      <alignment horizontal="center" vertical="center"/>
    </xf>
    <xf numFmtId="164" fontId="23" fillId="0" borderId="15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wrapText="1"/>
    </xf>
    <xf numFmtId="0" fontId="23" fillId="0" borderId="13" xfId="0" applyFont="1" applyBorder="1" applyAlignment="1">
      <alignment wrapText="1"/>
    </xf>
    <xf numFmtId="0" fontId="23" fillId="0" borderId="14" xfId="0" applyFont="1" applyBorder="1" applyAlignment="1">
      <alignment wrapText="1"/>
    </xf>
    <xf numFmtId="0" fontId="22" fillId="0" borderId="20" xfId="0" applyFont="1" applyBorder="1" applyAlignment="1">
      <alignment wrapText="1"/>
    </xf>
    <xf numFmtId="164" fontId="23" fillId="0" borderId="21" xfId="0" applyNumberFormat="1" applyFont="1" applyBorder="1" applyAlignment="1">
      <alignment horizontal="center" vertical="center"/>
    </xf>
    <xf numFmtId="164" fontId="23" fillId="0" borderId="22" xfId="0" applyNumberFormat="1" applyFont="1" applyBorder="1" applyAlignment="1">
      <alignment horizontal="center" vertical="center"/>
    </xf>
    <xf numFmtId="164" fontId="23" fillId="0" borderId="23" xfId="0" applyNumberFormat="1" applyFont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3018372703413"/>
          <c:y val="5.1400554097404488E-2"/>
          <c:w val="0.81109405074365704"/>
          <c:h val="0.7350503062117235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'Cost per Eff'!$G$2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numRef>
              <c:f>'Cost per Eff'!$G$3:$G$54</c:f>
              <c:numCache>
                <c:formatCode>General</c:formatCode>
                <c:ptCount val="52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18</c:v>
                </c:pt>
                <c:pt idx="8">
                  <c:v>21</c:v>
                </c:pt>
                <c:pt idx="9">
                  <c:v>27</c:v>
                </c:pt>
                <c:pt idx="10">
                  <c:v>30</c:v>
                </c:pt>
                <c:pt idx="11">
                  <c:v>38</c:v>
                </c:pt>
                <c:pt idx="12">
                  <c:v>41</c:v>
                </c:pt>
                <c:pt idx="13">
                  <c:v>47</c:v>
                </c:pt>
                <c:pt idx="14">
                  <c:v>50</c:v>
                </c:pt>
                <c:pt idx="15">
                  <c:v>58</c:v>
                </c:pt>
                <c:pt idx="16">
                  <c:v>60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68</c:v>
                </c:pt>
                <c:pt idx="21">
                  <c:v>70</c:v>
                </c:pt>
                <c:pt idx="22">
                  <c:v>74</c:v>
                </c:pt>
                <c:pt idx="23">
                  <c:v>75</c:v>
                </c:pt>
                <c:pt idx="24">
                  <c:v>77</c:v>
                </c:pt>
                <c:pt idx="25">
                  <c:v>78</c:v>
                </c:pt>
                <c:pt idx="26">
                  <c:v>82</c:v>
                </c:pt>
                <c:pt idx="27">
                  <c:v>83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97</c:v>
                </c:pt>
                <c:pt idx="34">
                  <c:v>98</c:v>
                </c:pt>
                <c:pt idx="35">
                  <c:v>99</c:v>
                </c:pt>
                <c:pt idx="36">
                  <c:v>100</c:v>
                </c:pt>
                <c:pt idx="37">
                  <c:v>102</c:v>
                </c:pt>
                <c:pt idx="38">
                  <c:v>103</c:v>
                </c:pt>
                <c:pt idx="39">
                  <c:v>104</c:v>
                </c:pt>
                <c:pt idx="40">
                  <c:v>106</c:v>
                </c:pt>
                <c:pt idx="41">
                  <c:v>107</c:v>
                </c:pt>
                <c:pt idx="42">
                  <c:v>108</c:v>
                </c:pt>
                <c:pt idx="43">
                  <c:v>109</c:v>
                </c:pt>
                <c:pt idx="44">
                  <c:v>110</c:v>
                </c:pt>
                <c:pt idx="45">
                  <c:v>111</c:v>
                </c:pt>
                <c:pt idx="46">
                  <c:v>112</c:v>
                </c:pt>
                <c:pt idx="47">
                  <c:v>113</c:v>
                </c:pt>
                <c:pt idx="48">
                  <c:v>114</c:v>
                </c:pt>
                <c:pt idx="49">
                  <c:v>116</c:v>
                </c:pt>
                <c:pt idx="50">
                  <c:v>117</c:v>
                </c:pt>
                <c:pt idx="51">
                  <c:v>118</c:v>
                </c:pt>
              </c:numCache>
            </c:numRef>
          </c:cat>
          <c:val>
            <c:numRef>
              <c:f>'Cost per Eff'!$C$3:$C$54</c:f>
              <c:numCache>
                <c:formatCode>General</c:formatCode>
                <c:ptCount val="52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82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82.7</c:v>
                </c:pt>
                <c:pt idx="20">
                  <c:v>82.7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84</c:v>
                </c:pt>
                <c:pt idx="30">
                  <c:v>84</c:v>
                </c:pt>
                <c:pt idx="31">
                  <c:v>84</c:v>
                </c:pt>
                <c:pt idx="32">
                  <c:v>84</c:v>
                </c:pt>
                <c:pt idx="33">
                  <c:v>84</c:v>
                </c:pt>
                <c:pt idx="34">
                  <c:v>84</c:v>
                </c:pt>
                <c:pt idx="35">
                  <c:v>84</c:v>
                </c:pt>
                <c:pt idx="36">
                  <c:v>84</c:v>
                </c:pt>
                <c:pt idx="37">
                  <c:v>84</c:v>
                </c:pt>
                <c:pt idx="38">
                  <c:v>84</c:v>
                </c:pt>
                <c:pt idx="39">
                  <c:v>84</c:v>
                </c:pt>
                <c:pt idx="40">
                  <c:v>84</c:v>
                </c:pt>
                <c:pt idx="41">
                  <c:v>84.1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86</c:v>
                </c:pt>
                <c:pt idx="47">
                  <c:v>86</c:v>
                </c:pt>
                <c:pt idx="48">
                  <c:v>94</c:v>
                </c:pt>
                <c:pt idx="49">
                  <c:v>95</c:v>
                </c:pt>
                <c:pt idx="50">
                  <c:v>98</c:v>
                </c:pt>
                <c:pt idx="51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91-4AE7-ABAA-6B02F3457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238617344"/>
        <c:axId val="238619264"/>
      </c:barChart>
      <c:catAx>
        <c:axId val="23861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8619264"/>
        <c:crosses val="autoZero"/>
        <c:auto val="1"/>
        <c:lblAlgn val="ctr"/>
        <c:lblOffset val="100"/>
        <c:noMultiLvlLbl val="0"/>
      </c:catAx>
      <c:valAx>
        <c:axId val="238619264"/>
        <c:scaling>
          <c:orientation val="minMax"/>
          <c:max val="100"/>
          <c:min val="7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Thermal Efficiency %</a:t>
                </a:r>
              </a:p>
            </c:rich>
          </c:tx>
          <c:layout>
            <c:manualLayout>
              <c:xMode val="edge"/>
              <c:yMode val="edge"/>
              <c:x val="2.3608237840421719E-2"/>
              <c:y val="0.191175437602673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8617344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3018372703413"/>
          <c:y val="5.1400554097404488E-2"/>
          <c:w val="0.81109405074365704"/>
          <c:h val="0.7350503062117235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'Cost per Eff'!$G$2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numRef>
              <c:f>'Cost per Eff'!$H$29:$H$54</c:f>
              <c:numCache>
                <c:formatCode>General</c:formatCode>
                <c:ptCount val="2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24</c:v>
                </c:pt>
                <c:pt idx="12">
                  <c:v>25</c:v>
                </c:pt>
                <c:pt idx="13">
                  <c:v>26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'Cost per Eff'!$C$29:$C$54</c:f>
              <c:numCache>
                <c:formatCode>General</c:formatCode>
                <c:ptCount val="26"/>
                <c:pt idx="0">
                  <c:v>84</c:v>
                </c:pt>
                <c:pt idx="1">
                  <c:v>84</c:v>
                </c:pt>
                <c:pt idx="2">
                  <c:v>84</c:v>
                </c:pt>
                <c:pt idx="3">
                  <c:v>84</c:v>
                </c:pt>
                <c:pt idx="4">
                  <c:v>84</c:v>
                </c:pt>
                <c:pt idx="5">
                  <c:v>84</c:v>
                </c:pt>
                <c:pt idx="6">
                  <c:v>84</c:v>
                </c:pt>
                <c:pt idx="7">
                  <c:v>84</c:v>
                </c:pt>
                <c:pt idx="8">
                  <c:v>84</c:v>
                </c:pt>
                <c:pt idx="9">
                  <c:v>84</c:v>
                </c:pt>
                <c:pt idx="10">
                  <c:v>84</c:v>
                </c:pt>
                <c:pt idx="11">
                  <c:v>84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84.1</c:v>
                </c:pt>
                <c:pt idx="16">
                  <c:v>85</c:v>
                </c:pt>
                <c:pt idx="17">
                  <c:v>86</c:v>
                </c:pt>
                <c:pt idx="18">
                  <c:v>86</c:v>
                </c:pt>
                <c:pt idx="19">
                  <c:v>86</c:v>
                </c:pt>
                <c:pt idx="20">
                  <c:v>86</c:v>
                </c:pt>
                <c:pt idx="21">
                  <c:v>86</c:v>
                </c:pt>
                <c:pt idx="22">
                  <c:v>94</c:v>
                </c:pt>
                <c:pt idx="23">
                  <c:v>95</c:v>
                </c:pt>
                <c:pt idx="24">
                  <c:v>98</c:v>
                </c:pt>
                <c:pt idx="2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15-4E15-9F7D-EE3A8117B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238651648"/>
        <c:axId val="238674304"/>
      </c:barChart>
      <c:catAx>
        <c:axId val="23865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 Count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8674304"/>
        <c:crosses val="autoZero"/>
        <c:auto val="1"/>
        <c:lblAlgn val="ctr"/>
        <c:lblOffset val="100"/>
        <c:noMultiLvlLbl val="0"/>
      </c:catAx>
      <c:valAx>
        <c:axId val="238674304"/>
        <c:scaling>
          <c:orientation val="minMax"/>
          <c:max val="100"/>
          <c:min val="7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Thermal Efficiency %</a:t>
                </a:r>
              </a:p>
            </c:rich>
          </c:tx>
          <c:layout>
            <c:manualLayout>
              <c:xMode val="edge"/>
              <c:yMode val="edge"/>
              <c:x val="2.6455603084216552E-2"/>
              <c:y val="0.18637928090314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8651648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3018372703413"/>
          <c:y val="5.1400554097404488E-2"/>
          <c:w val="0.81109405074365704"/>
          <c:h val="0.7350503062117235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'Cost per Eff'!$E$2</c:f>
              <c:strCache>
                <c:ptCount val="1"/>
                <c:pt idx="0">
                  <c:v>Average of Lowest Price</c:v>
                </c:pt>
              </c:strCache>
            </c:strRef>
          </c:tx>
          <c:invertIfNegative val="0"/>
          <c:cat>
            <c:numRef>
              <c:f>'Cost per Eff'!$E$3:$E$54</c:f>
              <c:numCache>
                <c:formatCode>"$"#,##0</c:formatCode>
                <c:ptCount val="52"/>
                <c:pt idx="0">
                  <c:v>795</c:v>
                </c:pt>
                <c:pt idx="1">
                  <c:v>1097.25</c:v>
                </c:pt>
                <c:pt idx="2">
                  <c:v>1328.4</c:v>
                </c:pt>
                <c:pt idx="3">
                  <c:v>1687.67</c:v>
                </c:pt>
                <c:pt idx="4">
                  <c:v>1620.34</c:v>
                </c:pt>
                <c:pt idx="5">
                  <c:v>1678.98</c:v>
                </c:pt>
                <c:pt idx="6">
                  <c:v>2081.04</c:v>
                </c:pt>
                <c:pt idx="7">
                  <c:v>2372.1</c:v>
                </c:pt>
                <c:pt idx="8">
                  <c:v>2594.9749999999999</c:v>
                </c:pt>
                <c:pt idx="11">
                  <c:v>1839</c:v>
                </c:pt>
                <c:pt idx="12">
                  <c:v>2017.26</c:v>
                </c:pt>
                <c:pt idx="13">
                  <c:v>2160.42</c:v>
                </c:pt>
                <c:pt idx="14">
                  <c:v>2199.9899999999998</c:v>
                </c:pt>
                <c:pt idx="15">
                  <c:v>2449.9899999999998</c:v>
                </c:pt>
                <c:pt idx="16">
                  <c:v>852.41499999999996</c:v>
                </c:pt>
                <c:pt idx="17">
                  <c:v>1362.13</c:v>
                </c:pt>
                <c:pt idx="18">
                  <c:v>1646.49</c:v>
                </c:pt>
                <c:pt idx="19">
                  <c:v>1665.42</c:v>
                </c:pt>
                <c:pt idx="20">
                  <c:v>1990.34</c:v>
                </c:pt>
                <c:pt idx="21">
                  <c:v>1886.4333333333334</c:v>
                </c:pt>
                <c:pt idx="22">
                  <c:v>1658.15</c:v>
                </c:pt>
                <c:pt idx="23">
                  <c:v>1950.84</c:v>
                </c:pt>
                <c:pt idx="24">
                  <c:v>1713.56</c:v>
                </c:pt>
                <c:pt idx="25">
                  <c:v>2154.6266666666666</c:v>
                </c:pt>
                <c:pt idx="26">
                  <c:v>2165.4066666666668</c:v>
                </c:pt>
                <c:pt idx="27">
                  <c:v>8397.49</c:v>
                </c:pt>
                <c:pt idx="28">
                  <c:v>784.49</c:v>
                </c:pt>
                <c:pt idx="30">
                  <c:v>1293.3499999999999</c:v>
                </c:pt>
                <c:pt idx="33">
                  <c:v>1417.51</c:v>
                </c:pt>
                <c:pt idx="36">
                  <c:v>1616.97</c:v>
                </c:pt>
                <c:pt idx="37">
                  <c:v>1999.99</c:v>
                </c:pt>
                <c:pt idx="38">
                  <c:v>1935.3966666666665</c:v>
                </c:pt>
                <c:pt idx="45">
                  <c:v>1875.1849999999999</c:v>
                </c:pt>
                <c:pt idx="46">
                  <c:v>1557.48</c:v>
                </c:pt>
                <c:pt idx="48">
                  <c:v>6499.99</c:v>
                </c:pt>
                <c:pt idx="49">
                  <c:v>2205.7950000000001</c:v>
                </c:pt>
                <c:pt idx="50">
                  <c:v>2432.54</c:v>
                </c:pt>
              </c:numCache>
            </c:numRef>
          </c:cat>
          <c:val>
            <c:numRef>
              <c:f>'Cost per Eff'!$C$3:$C$54</c:f>
              <c:numCache>
                <c:formatCode>General</c:formatCode>
                <c:ptCount val="52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82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82.7</c:v>
                </c:pt>
                <c:pt idx="20">
                  <c:v>82.7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84</c:v>
                </c:pt>
                <c:pt idx="30">
                  <c:v>84</c:v>
                </c:pt>
                <c:pt idx="31">
                  <c:v>84</c:v>
                </c:pt>
                <c:pt idx="32">
                  <c:v>84</c:v>
                </c:pt>
                <c:pt idx="33">
                  <c:v>84</c:v>
                </c:pt>
                <c:pt idx="34">
                  <c:v>84</c:v>
                </c:pt>
                <c:pt idx="35">
                  <c:v>84</c:v>
                </c:pt>
                <c:pt idx="36">
                  <c:v>84</c:v>
                </c:pt>
                <c:pt idx="37">
                  <c:v>84</c:v>
                </c:pt>
                <c:pt idx="38">
                  <c:v>84</c:v>
                </c:pt>
                <c:pt idx="39">
                  <c:v>84</c:v>
                </c:pt>
                <c:pt idx="40">
                  <c:v>84</c:v>
                </c:pt>
                <c:pt idx="41">
                  <c:v>84.1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86</c:v>
                </c:pt>
                <c:pt idx="47">
                  <c:v>86</c:v>
                </c:pt>
                <c:pt idx="48">
                  <c:v>94</c:v>
                </c:pt>
                <c:pt idx="49">
                  <c:v>95</c:v>
                </c:pt>
                <c:pt idx="50">
                  <c:v>98</c:v>
                </c:pt>
                <c:pt idx="51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8A-4F37-AC45-54B41391D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238956544"/>
        <c:axId val="238958464"/>
      </c:barChart>
      <c:catAx>
        <c:axId val="23895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Lowest Price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i="1"/>
            </a:pPr>
            <a:endParaRPr lang="en-US"/>
          </a:p>
        </c:txPr>
        <c:crossAx val="238958464"/>
        <c:crosses val="autoZero"/>
        <c:auto val="1"/>
        <c:lblAlgn val="ctr"/>
        <c:lblOffset val="100"/>
        <c:noMultiLvlLbl val="0"/>
      </c:catAx>
      <c:valAx>
        <c:axId val="238958464"/>
        <c:scaling>
          <c:orientation val="minMax"/>
          <c:max val="100"/>
          <c:min val="7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Thermal Efficiency %</a:t>
                </a:r>
              </a:p>
            </c:rich>
          </c:tx>
          <c:layout>
            <c:manualLayout>
              <c:xMode val="edge"/>
              <c:yMode val="edge"/>
              <c:x val="3.0466505757132119E-2"/>
              <c:y val="0.20076776374176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8956544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3018372703413"/>
          <c:y val="5.1400554097404488E-2"/>
          <c:w val="0.81109405074365704"/>
          <c:h val="0.7350503062117235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'Cost per Eff'!$F$2</c:f>
              <c:strCache>
                <c:ptCount val="1"/>
                <c:pt idx="0">
                  <c:v>Average of Highest Price</c:v>
                </c:pt>
              </c:strCache>
            </c:strRef>
          </c:tx>
          <c:invertIfNegative val="0"/>
          <c:cat>
            <c:numRef>
              <c:f>'Cost per Eff'!$F$3:$F$54</c:f>
              <c:numCache>
                <c:formatCode>"$"#,##0</c:formatCode>
                <c:ptCount val="52"/>
                <c:pt idx="0">
                  <c:v>958.93</c:v>
                </c:pt>
                <c:pt idx="1">
                  <c:v>1338</c:v>
                </c:pt>
                <c:pt idx="2">
                  <c:v>1664.99</c:v>
                </c:pt>
                <c:pt idx="3">
                  <c:v>2644.3766666666666</c:v>
                </c:pt>
                <c:pt idx="4">
                  <c:v>1939</c:v>
                </c:pt>
                <c:pt idx="5">
                  <c:v>2089</c:v>
                </c:pt>
                <c:pt idx="6">
                  <c:v>3456.07</c:v>
                </c:pt>
                <c:pt idx="7">
                  <c:v>2999.99</c:v>
                </c:pt>
                <c:pt idx="8">
                  <c:v>4415.8999999999996</c:v>
                </c:pt>
                <c:pt idx="11">
                  <c:v>2511.9899999999998</c:v>
                </c:pt>
                <c:pt idx="12">
                  <c:v>2530.9899999999998</c:v>
                </c:pt>
                <c:pt idx="13">
                  <c:v>3022.99</c:v>
                </c:pt>
                <c:pt idx="14">
                  <c:v>2852.99</c:v>
                </c:pt>
                <c:pt idx="15">
                  <c:v>3519.99</c:v>
                </c:pt>
                <c:pt idx="16">
                  <c:v>1053.415</c:v>
                </c:pt>
                <c:pt idx="17">
                  <c:v>1889.99</c:v>
                </c:pt>
                <c:pt idx="18">
                  <c:v>2352.9899999999998</c:v>
                </c:pt>
                <c:pt idx="19">
                  <c:v>1834.49</c:v>
                </c:pt>
                <c:pt idx="20">
                  <c:v>2506.91</c:v>
                </c:pt>
                <c:pt idx="21">
                  <c:v>3214.9866666666662</c:v>
                </c:pt>
                <c:pt idx="22">
                  <c:v>2099.9899999999998</c:v>
                </c:pt>
                <c:pt idx="23">
                  <c:v>2976.86</c:v>
                </c:pt>
                <c:pt idx="24">
                  <c:v>1931.95</c:v>
                </c:pt>
                <c:pt idx="25">
                  <c:v>3632.5699999999997</c:v>
                </c:pt>
                <c:pt idx="26">
                  <c:v>3792.4633333333331</c:v>
                </c:pt>
                <c:pt idx="27">
                  <c:v>8917.93</c:v>
                </c:pt>
                <c:pt idx="28">
                  <c:v>965.7</c:v>
                </c:pt>
                <c:pt idx="30">
                  <c:v>1639.99</c:v>
                </c:pt>
                <c:pt idx="33">
                  <c:v>1799.99</c:v>
                </c:pt>
                <c:pt idx="38">
                  <c:v>2052.69</c:v>
                </c:pt>
                <c:pt idx="45">
                  <c:v>3538.415</c:v>
                </c:pt>
                <c:pt idx="46">
                  <c:v>2198.9899999999998</c:v>
                </c:pt>
                <c:pt idx="48">
                  <c:v>7960.99</c:v>
                </c:pt>
                <c:pt idx="49">
                  <c:v>3567.2349999999997</c:v>
                </c:pt>
              </c:numCache>
            </c:numRef>
          </c:cat>
          <c:val>
            <c:numRef>
              <c:f>'Cost per Eff'!$C$3:$C$54</c:f>
              <c:numCache>
                <c:formatCode>General</c:formatCode>
                <c:ptCount val="52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82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82.7</c:v>
                </c:pt>
                <c:pt idx="20">
                  <c:v>82.7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84</c:v>
                </c:pt>
                <c:pt idx="30">
                  <c:v>84</c:v>
                </c:pt>
                <c:pt idx="31">
                  <c:v>84</c:v>
                </c:pt>
                <c:pt idx="32">
                  <c:v>84</c:v>
                </c:pt>
                <c:pt idx="33">
                  <c:v>84</c:v>
                </c:pt>
                <c:pt idx="34">
                  <c:v>84</c:v>
                </c:pt>
                <c:pt idx="35">
                  <c:v>84</c:v>
                </c:pt>
                <c:pt idx="36">
                  <c:v>84</c:v>
                </c:pt>
                <c:pt idx="37">
                  <c:v>84</c:v>
                </c:pt>
                <c:pt idx="38">
                  <c:v>84</c:v>
                </c:pt>
                <c:pt idx="39">
                  <c:v>84</c:v>
                </c:pt>
                <c:pt idx="40">
                  <c:v>84</c:v>
                </c:pt>
                <c:pt idx="41">
                  <c:v>84.1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86</c:v>
                </c:pt>
                <c:pt idx="47">
                  <c:v>86</c:v>
                </c:pt>
                <c:pt idx="48">
                  <c:v>94</c:v>
                </c:pt>
                <c:pt idx="49">
                  <c:v>95</c:v>
                </c:pt>
                <c:pt idx="50">
                  <c:v>98</c:v>
                </c:pt>
                <c:pt idx="51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5-4543-BB77-DECFC4821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238999040"/>
        <c:axId val="239000960"/>
      </c:barChart>
      <c:catAx>
        <c:axId val="23899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Highest Price</a:t>
                </a:r>
              </a:p>
            </c:rich>
          </c:tx>
          <c:overlay val="0"/>
        </c:title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i="1"/>
            </a:pPr>
            <a:endParaRPr lang="en-US"/>
          </a:p>
        </c:txPr>
        <c:crossAx val="239000960"/>
        <c:crosses val="autoZero"/>
        <c:auto val="1"/>
        <c:lblAlgn val="ctr"/>
        <c:lblOffset val="100"/>
        <c:noMultiLvlLbl val="0"/>
      </c:catAx>
      <c:valAx>
        <c:axId val="239000960"/>
        <c:scaling>
          <c:orientation val="minMax"/>
          <c:max val="100"/>
          <c:min val="7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Thermal Efficiency %</a:t>
                </a:r>
              </a:p>
            </c:rich>
          </c:tx>
          <c:layout>
            <c:manualLayout>
              <c:xMode val="edge"/>
              <c:yMode val="edge"/>
              <c:x val="2.368768609806127E-2"/>
              <c:y val="0.200837112228441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8999040"/>
        <c:crosses val="autoZero"/>
        <c:crossBetween val="between"/>
        <c:majorUnit val="2"/>
        <c:min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42939632545932"/>
          <c:y val="7.1868255185441487E-2"/>
          <c:w val="0.7310940799066783"/>
          <c:h val="0.6634514122488864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'Cost per Eff'!$F$2</c:f>
              <c:strCache>
                <c:ptCount val="1"/>
                <c:pt idx="0">
                  <c:v>Average of Highest Price</c:v>
                </c:pt>
              </c:strCache>
            </c:strRef>
          </c:tx>
          <c:invertIfNegative val="0"/>
          <c:cat>
            <c:numRef>
              <c:f>'Cost per Eff'!$F$3:$F$54</c:f>
              <c:numCache>
                <c:formatCode>"$"#,##0</c:formatCode>
                <c:ptCount val="52"/>
                <c:pt idx="0">
                  <c:v>958.93</c:v>
                </c:pt>
                <c:pt idx="1">
                  <c:v>1338</c:v>
                </c:pt>
                <c:pt idx="2">
                  <c:v>1664.99</c:v>
                </c:pt>
                <c:pt idx="3">
                  <c:v>2644.3766666666666</c:v>
                </c:pt>
                <c:pt idx="4">
                  <c:v>1939</c:v>
                </c:pt>
                <c:pt idx="5">
                  <c:v>2089</c:v>
                </c:pt>
                <c:pt idx="6">
                  <c:v>3456.07</c:v>
                </c:pt>
                <c:pt idx="7">
                  <c:v>2999.99</c:v>
                </c:pt>
                <c:pt idx="8">
                  <c:v>4415.8999999999996</c:v>
                </c:pt>
                <c:pt idx="11">
                  <c:v>2511.9899999999998</c:v>
                </c:pt>
                <c:pt idx="12">
                  <c:v>2530.9899999999998</c:v>
                </c:pt>
                <c:pt idx="13">
                  <c:v>3022.99</c:v>
                </c:pt>
                <c:pt idx="14">
                  <c:v>2852.99</c:v>
                </c:pt>
                <c:pt idx="15">
                  <c:v>3519.99</c:v>
                </c:pt>
                <c:pt idx="16">
                  <c:v>1053.415</c:v>
                </c:pt>
                <c:pt idx="17">
                  <c:v>1889.99</c:v>
                </c:pt>
                <c:pt idx="18">
                  <c:v>2352.9899999999998</c:v>
                </c:pt>
                <c:pt idx="19">
                  <c:v>1834.49</c:v>
                </c:pt>
                <c:pt idx="20">
                  <c:v>2506.91</c:v>
                </c:pt>
                <c:pt idx="21">
                  <c:v>3214.9866666666662</c:v>
                </c:pt>
                <c:pt idx="22">
                  <c:v>2099.9899999999998</c:v>
                </c:pt>
                <c:pt idx="23">
                  <c:v>2976.86</c:v>
                </c:pt>
                <c:pt idx="24">
                  <c:v>1931.95</c:v>
                </c:pt>
                <c:pt idx="25">
                  <c:v>3632.5699999999997</c:v>
                </c:pt>
                <c:pt idx="26">
                  <c:v>3792.4633333333331</c:v>
                </c:pt>
                <c:pt idx="27">
                  <c:v>8917.93</c:v>
                </c:pt>
                <c:pt idx="28">
                  <c:v>965.7</c:v>
                </c:pt>
                <c:pt idx="30">
                  <c:v>1639.99</c:v>
                </c:pt>
                <c:pt idx="33">
                  <c:v>1799.99</c:v>
                </c:pt>
                <c:pt idx="38">
                  <c:v>2052.69</c:v>
                </c:pt>
                <c:pt idx="45">
                  <c:v>3538.415</c:v>
                </c:pt>
                <c:pt idx="46">
                  <c:v>2198.9899999999998</c:v>
                </c:pt>
                <c:pt idx="48">
                  <c:v>7960.99</c:v>
                </c:pt>
                <c:pt idx="49">
                  <c:v>3567.2349999999997</c:v>
                </c:pt>
              </c:numCache>
            </c:numRef>
          </c:cat>
          <c:val>
            <c:numRef>
              <c:f>'Cost per Eff'!$C$3:$C$54</c:f>
              <c:numCache>
                <c:formatCode>General</c:formatCode>
                <c:ptCount val="52"/>
                <c:pt idx="0">
                  <c:v>82</c:v>
                </c:pt>
                <c:pt idx="1">
                  <c:v>82</c:v>
                </c:pt>
                <c:pt idx="2">
                  <c:v>82</c:v>
                </c:pt>
                <c:pt idx="3">
                  <c:v>82</c:v>
                </c:pt>
                <c:pt idx="4">
                  <c:v>82</c:v>
                </c:pt>
                <c:pt idx="5">
                  <c:v>82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82</c:v>
                </c:pt>
                <c:pt idx="10">
                  <c:v>82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82.7</c:v>
                </c:pt>
                <c:pt idx="20">
                  <c:v>82.7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84</c:v>
                </c:pt>
                <c:pt idx="27">
                  <c:v>84</c:v>
                </c:pt>
                <c:pt idx="28">
                  <c:v>84</c:v>
                </c:pt>
                <c:pt idx="29">
                  <c:v>84</c:v>
                </c:pt>
                <c:pt idx="30">
                  <c:v>84</c:v>
                </c:pt>
                <c:pt idx="31">
                  <c:v>84</c:v>
                </c:pt>
                <c:pt idx="32">
                  <c:v>84</c:v>
                </c:pt>
                <c:pt idx="33">
                  <c:v>84</c:v>
                </c:pt>
                <c:pt idx="34">
                  <c:v>84</c:v>
                </c:pt>
                <c:pt idx="35">
                  <c:v>84</c:v>
                </c:pt>
                <c:pt idx="36">
                  <c:v>84</c:v>
                </c:pt>
                <c:pt idx="37">
                  <c:v>84</c:v>
                </c:pt>
                <c:pt idx="38">
                  <c:v>84</c:v>
                </c:pt>
                <c:pt idx="39">
                  <c:v>84</c:v>
                </c:pt>
                <c:pt idx="40">
                  <c:v>84</c:v>
                </c:pt>
                <c:pt idx="41">
                  <c:v>84.1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86</c:v>
                </c:pt>
                <c:pt idx="47">
                  <c:v>86</c:v>
                </c:pt>
                <c:pt idx="48">
                  <c:v>94</c:v>
                </c:pt>
                <c:pt idx="49">
                  <c:v>95</c:v>
                </c:pt>
                <c:pt idx="50">
                  <c:v>98</c:v>
                </c:pt>
                <c:pt idx="51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A-4343-BF18-FDCA8798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axId val="239045248"/>
        <c:axId val="239063808"/>
      </c:barChart>
      <c:lineChart>
        <c:grouping val="standard"/>
        <c:varyColors val="0"/>
        <c:ser>
          <c:idx val="0"/>
          <c:order val="1"/>
          <c:tx>
            <c:strRef>
              <c:f>'Cost per Eff'!$G$2</c:f>
              <c:strCache>
                <c:ptCount val="1"/>
                <c:pt idx="0">
                  <c:v>count</c:v>
                </c:pt>
              </c:strCache>
            </c:strRef>
          </c:tx>
          <c:marker>
            <c:symbol val="none"/>
          </c:marker>
          <c:cat>
            <c:strLit>
              <c:ptCount val="1"/>
              <c:pt idx="0">
                <c:v>Product Count</c:v>
              </c:pt>
            </c:strLit>
          </c:cat>
          <c:val>
            <c:numRef>
              <c:f>'Cost per Eff'!$G$3:$G$54</c:f>
              <c:numCache>
                <c:formatCode>General</c:formatCode>
                <c:ptCount val="52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18</c:v>
                </c:pt>
                <c:pt idx="8">
                  <c:v>21</c:v>
                </c:pt>
                <c:pt idx="9">
                  <c:v>27</c:v>
                </c:pt>
                <c:pt idx="10">
                  <c:v>30</c:v>
                </c:pt>
                <c:pt idx="11">
                  <c:v>38</c:v>
                </c:pt>
                <c:pt idx="12">
                  <c:v>41</c:v>
                </c:pt>
                <c:pt idx="13">
                  <c:v>47</c:v>
                </c:pt>
                <c:pt idx="14">
                  <c:v>50</c:v>
                </c:pt>
                <c:pt idx="15">
                  <c:v>58</c:v>
                </c:pt>
                <c:pt idx="16">
                  <c:v>60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68</c:v>
                </c:pt>
                <c:pt idx="21">
                  <c:v>70</c:v>
                </c:pt>
                <c:pt idx="22">
                  <c:v>74</c:v>
                </c:pt>
                <c:pt idx="23">
                  <c:v>75</c:v>
                </c:pt>
                <c:pt idx="24">
                  <c:v>77</c:v>
                </c:pt>
                <c:pt idx="25">
                  <c:v>78</c:v>
                </c:pt>
                <c:pt idx="26">
                  <c:v>82</c:v>
                </c:pt>
                <c:pt idx="27">
                  <c:v>83</c:v>
                </c:pt>
                <c:pt idx="28">
                  <c:v>84</c:v>
                </c:pt>
                <c:pt idx="29">
                  <c:v>87</c:v>
                </c:pt>
                <c:pt idx="30">
                  <c:v>90</c:v>
                </c:pt>
                <c:pt idx="31">
                  <c:v>91</c:v>
                </c:pt>
                <c:pt idx="32">
                  <c:v>92</c:v>
                </c:pt>
                <c:pt idx="33">
                  <c:v>97</c:v>
                </c:pt>
                <c:pt idx="34">
                  <c:v>98</c:v>
                </c:pt>
                <c:pt idx="35">
                  <c:v>99</c:v>
                </c:pt>
                <c:pt idx="36">
                  <c:v>100</c:v>
                </c:pt>
                <c:pt idx="37">
                  <c:v>102</c:v>
                </c:pt>
                <c:pt idx="38">
                  <c:v>103</c:v>
                </c:pt>
                <c:pt idx="39">
                  <c:v>104</c:v>
                </c:pt>
                <c:pt idx="40">
                  <c:v>106</c:v>
                </c:pt>
                <c:pt idx="41">
                  <c:v>107</c:v>
                </c:pt>
                <c:pt idx="42">
                  <c:v>108</c:v>
                </c:pt>
                <c:pt idx="43">
                  <c:v>109</c:v>
                </c:pt>
                <c:pt idx="44">
                  <c:v>110</c:v>
                </c:pt>
                <c:pt idx="45">
                  <c:v>111</c:v>
                </c:pt>
                <c:pt idx="46">
                  <c:v>112</c:v>
                </c:pt>
                <c:pt idx="47">
                  <c:v>113</c:v>
                </c:pt>
                <c:pt idx="48">
                  <c:v>114</c:v>
                </c:pt>
                <c:pt idx="49">
                  <c:v>116</c:v>
                </c:pt>
                <c:pt idx="50">
                  <c:v>117</c:v>
                </c:pt>
                <c:pt idx="5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A-4343-BF18-FDCA8798A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067520"/>
        <c:axId val="239065728"/>
      </c:lineChart>
      <c:catAx>
        <c:axId val="2390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Highest Price</a:t>
                </a:r>
              </a:p>
            </c:rich>
          </c:tx>
          <c:layout>
            <c:manualLayout>
              <c:xMode val="edge"/>
              <c:yMode val="edge"/>
              <c:x val="0.34068754738990958"/>
              <c:y val="0.9029658166237573"/>
            </c:manualLayout>
          </c:layout>
          <c:overlay val="0"/>
        </c:title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239063808"/>
        <c:crosses val="autoZero"/>
        <c:auto val="1"/>
        <c:lblAlgn val="ctr"/>
        <c:lblOffset val="100"/>
        <c:noMultiLvlLbl val="0"/>
      </c:catAx>
      <c:valAx>
        <c:axId val="239063808"/>
        <c:scaling>
          <c:orientation val="minMax"/>
          <c:max val="100"/>
          <c:min val="7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Thermal Efficiency %</a:t>
                </a:r>
              </a:p>
            </c:rich>
          </c:tx>
          <c:layout>
            <c:manualLayout>
              <c:xMode val="edge"/>
              <c:yMode val="edge"/>
              <c:x val="2.3513327500729077E-2"/>
              <c:y val="0.191152537913667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239045248"/>
        <c:crosses val="autoZero"/>
        <c:crossBetween val="between"/>
        <c:majorUnit val="2"/>
        <c:minorUnit val="2"/>
      </c:valAx>
      <c:valAx>
        <c:axId val="2390657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239067520"/>
        <c:crosses val="max"/>
        <c:crossBetween val="between"/>
      </c:valAx>
      <c:catAx>
        <c:axId val="239067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906572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tmp"/><Relationship Id="rId2" Type="http://schemas.openxmlformats.org/officeDocument/2006/relationships/image" Target="../media/image3.tmp"/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3</xdr:row>
      <xdr:rowOff>107950</xdr:rowOff>
    </xdr:from>
    <xdr:to>
      <xdr:col>16</xdr:col>
      <xdr:colOff>546100</xdr:colOff>
      <xdr:row>17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406400</xdr:colOff>
      <xdr:row>21</xdr:row>
      <xdr:rowOff>25400</xdr:rowOff>
    </xdr:from>
    <xdr:to>
      <xdr:col>19</xdr:col>
      <xdr:colOff>419100</xdr:colOff>
      <xdr:row>35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</xdr:row>
      <xdr:rowOff>133350</xdr:rowOff>
    </xdr:from>
    <xdr:to>
      <xdr:col>23</xdr:col>
      <xdr:colOff>133350</xdr:colOff>
      <xdr:row>18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203200</xdr:colOff>
      <xdr:row>3</xdr:row>
      <xdr:rowOff>133350</xdr:rowOff>
    </xdr:from>
    <xdr:to>
      <xdr:col>29</xdr:col>
      <xdr:colOff>323850</xdr:colOff>
      <xdr:row>18</xdr:row>
      <xdr:rowOff>6350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12700</xdr:colOff>
      <xdr:row>20</xdr:row>
      <xdr:rowOff>171450</xdr:rowOff>
    </xdr:from>
    <xdr:to>
      <xdr:col>27</xdr:col>
      <xdr:colOff>31750</xdr:colOff>
      <xdr:row>35</xdr:row>
      <xdr:rowOff>69850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0.94169</cdr:x>
      <cdr:y>0.25929</cdr:y>
    </cdr:from>
    <cdr:to>
      <cdr:x>0.99852</cdr:x>
      <cdr:y>0.62767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DE8450DB-9AA1-402D-AFD2-FB0DC353718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16200000">
          <a:off x="3668048" y="1058163"/>
          <a:ext cx="980141" cy="243562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10</xdr:col>
      <xdr:colOff>6601</xdr:colOff>
      <xdr:row>20</xdr:row>
      <xdr:rowOff>139887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184150"/>
          <a:ext cx="4883401" cy="3638737"/>
        </a:xfrm>
        <a:prstGeom prst="rect">
          <a:avLst/>
        </a:prstGeom>
      </xdr:spPr>
    </xdr:pic>
    <xdr:clientData/>
  </xdr:twoCellAnchor>
  <xdr:twoCellAnchor editAs="oneCell">
    <xdr:from>
      <xdr:col>1</xdr:col>
      <xdr:colOff>584200</xdr:colOff>
      <xdr:row>19</xdr:row>
      <xdr:rowOff>165100</xdr:rowOff>
    </xdr:from>
    <xdr:to>
      <xdr:col>10</xdr:col>
      <xdr:colOff>57405</xdr:colOff>
      <xdr:row>39</xdr:row>
      <xdr:rowOff>165289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3800" y="3663950"/>
          <a:ext cx="4959605" cy="3683189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</xdr:colOff>
      <xdr:row>39</xdr:row>
      <xdr:rowOff>38100</xdr:rowOff>
    </xdr:from>
    <xdr:to>
      <xdr:col>9</xdr:col>
      <xdr:colOff>603498</xdr:colOff>
      <xdr:row>46</xdr:row>
      <xdr:rowOff>44517</xdr:rowOff>
    </xdr:to>
    <xdr:pic>
      <xdr:nvPicPr>
        <xdr:cNvPr id="5" name="Picture 4" descr="Screen Clipping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7219950"/>
          <a:ext cx="4832598" cy="12954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har, Raad" refreshedDate="42830.614707523149" createdVersion="4" refreshedVersion="4" minRefreshableVersion="3" recordCount="133">
  <cacheSource type="worksheet">
    <worksheetSource ref="A1:N134" sheet="82%+"/>
  </cacheSource>
  <cacheFields count="14">
    <cacheField name="Manufacturer" numFmtId="0">
      <sharedItems count="6">
        <s v="Zodiac Pool Systems, Inc."/>
        <s v="Raypak, Inc."/>
        <s v="Laars Heating Systems Company"/>
        <s v="Hayward Pool Products"/>
        <s v="Pentair Water Pool and Spa Inc."/>
        <s v="Lochinvar, LLC."/>
      </sharedItems>
    </cacheField>
    <cacheField name="Brand" numFmtId="0">
      <sharedItems/>
    </cacheField>
    <cacheField name="Model Number" numFmtId="0">
      <sharedItems containsMixedTypes="1" containsNumber="1" containsInteger="1" minValue="460730" maxValue="461113" count="124">
        <s v="LRZ 125"/>
        <s v="LRZ 175"/>
        <s v="LRZ 325"/>
        <s v="LRZ 250"/>
        <s v="B-055*-EN"/>
        <s v="P-D130*-EN-*"/>
        <s v="P-M130A-EN-*"/>
        <s v="P-R130A-EN-*"/>
        <s v="LRZ 400"/>
        <s v="AP0500IN********"/>
        <s v="ABG1001"/>
        <s v="H100ID1"/>
        <s v="P-D106A-AN-C"/>
        <s v="P-D106A-EN-C"/>
        <s v="P-M106A-AN-C"/>
        <s v="P-M106A-EN-C"/>
        <s v="P-R106A-AN-C"/>
        <s v="P-R106A-EN-C"/>
        <n v="461058"/>
        <n v="461059"/>
        <s v="P-D206A-EN-X"/>
        <s v="P-M206A-EN-X"/>
        <s v="P-R206A-EN-X"/>
        <s v="SR200HD"/>
        <s v="P-D206A-EN-C"/>
        <s v="P-D207A-EN-C"/>
        <s v="P-M206A-EN-C"/>
        <s v="P-M207A-EN-C"/>
        <s v="P-R206A-EN-C"/>
        <s v="P-R207A-EN-C"/>
        <s v="P-D266A-EN-X"/>
        <s v="P-M266A-EN-X"/>
        <s v="P-R266A-EN-X"/>
        <n v="460806"/>
        <n v="461020"/>
        <s v="LXI250N"/>
        <s v="P-A266A-EN-C"/>
        <s v="P-A267A-EN-C"/>
        <s v="P-D266A-EN-C"/>
        <s v="P-D267A-EN-C"/>
        <s v="P-M266A-EN-C"/>
        <s v="P-M267A-EN-C"/>
        <s v="P-R266A-EN-C"/>
        <s v="P-R267A-EN-C"/>
        <s v="LXI300N"/>
        <s v="P-D336A-EN-X"/>
        <s v="P-M336A-EN-X"/>
        <s v="P-R336A-EN-X"/>
        <s v="P-D336A-EN-C"/>
        <s v="P-D337A-EN-C"/>
        <s v="P-M336A-EN-C"/>
        <s v="P-M337A-EN-C"/>
        <s v="P-R336A-EN-C"/>
        <s v="P-R337A-EN-C"/>
        <s v="SR333HD"/>
        <s v="P-D406A-EN-X"/>
        <s v="P-M406A-EN-X"/>
        <s v="P-R406A-EN-X"/>
        <s v="P-A406A-EN-C"/>
        <s v="P-A407A-EN-C"/>
        <s v="P-D406A-EN-C"/>
        <s v="P-D407A-EN-C"/>
        <s v="P-M406A-EN-C"/>
        <s v="P-M407A-EN-C"/>
        <s v="P-R406A-EN-C"/>
        <s v="P-R407A-EN-C"/>
        <n v="460805"/>
        <n v="461021"/>
        <s v="SR400HD"/>
        <s v="LXI400N"/>
        <s v="AP0500EN********"/>
        <s v="H150FDN"/>
        <s v="SW150DHN"/>
        <s v="H300FDN"/>
        <s v="SW300DHN"/>
        <s v="H200FDN"/>
        <s v="SW200DHN"/>
        <s v="H250FDN"/>
        <s v="H250FDNASME"/>
        <s v="SW250DHN"/>
        <s v="TR250NA"/>
        <s v="H350FDN"/>
        <s v="JXi400NN"/>
        <s v="H500FDN"/>
        <s v="H500FDNASME"/>
        <n v="460792"/>
        <n v="460730"/>
        <n v="461000"/>
        <s v="SR200NA"/>
        <n v="460732"/>
        <n v="460767"/>
        <n v="460771"/>
        <s v="B-R259*-EN-*"/>
        <s v="JXi260N"/>
        <n v="460734"/>
        <s v="P-0302*"/>
        <s v="SR333NA"/>
        <s v="B-R409*-EN-*"/>
        <s v="P-0402*"/>
        <s v="H400FDN"/>
        <s v="H400FDNBH"/>
        <s v="SW400DHN"/>
        <s v="TR400NA"/>
        <n v="460736"/>
        <n v="460763"/>
        <n v="460775"/>
        <n v="461113"/>
        <s v="SR400NA"/>
        <s v="H400FDNASME"/>
        <s v="JXi400N"/>
        <s v="JXi400NK"/>
        <s v="P-0502*"/>
        <s v="PM0500NACC2BXN"/>
        <s v="PNCP0500N*******"/>
        <s v="P-0504*"/>
        <s v="ERN152"/>
        <s v="ERN202"/>
        <s v="ERN252"/>
        <s v="ERN302"/>
        <s v="ERN402"/>
        <s v="S-R410-EN"/>
        <s v="EHE350P"/>
        <s v="P-0402*-CHX"/>
        <s v="P-0502*-CHX"/>
      </sharedItems>
    </cacheField>
    <cacheField name="Energy Source" numFmtId="0">
      <sharedItems count="1">
        <s v="Natural Gas"/>
      </sharedItems>
    </cacheField>
    <cacheField name="Input BTUH" numFmtId="0">
      <sharedItems containsSemiMixedTypes="0" containsString="0" containsNumber="1" containsInteger="1" minValue="50000" maxValue="500000" count="29">
        <n v="125000"/>
        <n v="175000"/>
        <n v="325000"/>
        <n v="250000"/>
        <n v="50000"/>
        <n v="130000"/>
        <n v="400000"/>
        <n v="500000"/>
        <n v="100000"/>
        <n v="105000"/>
        <n v="180000"/>
        <n v="199000"/>
        <n v="199500"/>
        <n v="240000"/>
        <n v="266000"/>
        <n v="300000"/>
        <n v="332500"/>
        <n v="333000"/>
        <n v="360000"/>
        <n v="399000"/>
        <n v="399990"/>
        <n v="150000"/>
        <n v="199900"/>
        <n v="350000"/>
        <n v="260000"/>
        <n v="399900"/>
        <n v="499980"/>
        <n v="199999"/>
        <n v="399999"/>
      </sharedItems>
    </cacheField>
    <cacheField name="Thermal Efficiency" numFmtId="0">
      <sharedItems containsSemiMixedTypes="0" containsString="0" containsNumber="1" minValue="78.2" maxValue="98" count="15">
        <n v="78.2"/>
        <n v="79.599999999999994"/>
        <n v="80.400000000000006"/>
        <n v="80.8"/>
        <n v="81"/>
        <n v="82"/>
        <n v="82.7"/>
        <n v="83"/>
        <n v="84"/>
        <n v="84.1"/>
        <n v="85"/>
        <n v="86"/>
        <n v="94"/>
        <n v="95"/>
        <n v="98"/>
      </sharedItems>
    </cacheField>
    <cacheField name="Thermal Efficiency Std" numFmtId="0">
      <sharedItems containsSemiMixedTypes="0" containsString="0" containsNumber="1" containsInteger="1" minValue="78" maxValue="82"/>
    </cacheField>
    <cacheField name="Regulatory Status" numFmtId="0">
      <sharedItems/>
    </cacheField>
    <cacheField name="Add Date" numFmtId="14">
      <sharedItems containsSemiMixedTypes="0" containsNonDate="0" containsDate="1" containsString="0" minDate="2005-08-30T00:00:00" maxDate="2017-03-07T00:00:00"/>
    </cacheField>
    <cacheField name="Link" numFmtId="0">
      <sharedItems longText="1"/>
    </cacheField>
    <cacheField name="Lowest Price" numFmtId="0">
      <sharedItems containsString="0" containsBlank="1" containsNumber="1" minValue="222.99" maxValue="8397.49" count="59">
        <m/>
        <n v="2022.99"/>
        <n v="1953.99"/>
        <n v="222.99"/>
        <n v="1829.12"/>
        <n v="1098.9000000000001"/>
        <n v="1999.99"/>
        <n v="795"/>
        <n v="784.49"/>
        <n v="846.29"/>
        <n v="858.54"/>
        <n v="1646.49"/>
        <n v="1293.3499999999999"/>
        <n v="1844.5"/>
        <n v="2136.1799999999998"/>
        <n v="1929.73"/>
        <n v="1820.64"/>
        <n v="1417.51"/>
        <n v="1616.97"/>
        <n v="1950.84"/>
        <n v="1985.07"/>
        <n v="1836.05"/>
        <n v="2148.9899999999998"/>
        <n v="2375.89"/>
        <n v="1939"/>
        <n v="2192.94"/>
        <n v="2218.65"/>
        <n v="1097.25"/>
        <n v="1620.34"/>
        <n v="1328.4"/>
        <n v="1450.69"/>
        <n v="1996.33"/>
        <n v="1615.99"/>
        <n v="1678.98"/>
        <n v="2432.54"/>
        <n v="2230"/>
        <n v="2959.95"/>
        <n v="1362.13"/>
        <n v="1448.63"/>
        <n v="2099"/>
        <n v="1509.02"/>
        <n v="2129.96"/>
        <n v="2020.32"/>
        <n v="1557.48"/>
        <n v="1658.15"/>
        <n v="1713.56"/>
        <n v="1862.09"/>
        <n v="2299.9899999999998"/>
        <n v="2370.5"/>
        <n v="2265.25"/>
        <n v="1860.47"/>
        <n v="2372.1"/>
        <n v="8397.49"/>
        <n v="1839"/>
        <n v="2017.26"/>
        <n v="2160.42"/>
        <n v="2199.9899999999998"/>
        <n v="2449.9899999999998"/>
        <n v="6499.99"/>
      </sharedItems>
    </cacheField>
    <cacheField name="Retailer" numFmtId="0">
      <sharedItems containsBlank="1"/>
    </cacheField>
    <cacheField name="Highest Price" numFmtId="0">
      <sharedItems containsBlank="1" containsMixedTypes="1" containsNumber="1" minValue="958.93" maxValue="8917.93" count="53">
        <m/>
        <n v="2322.9899999999998"/>
        <n v="2074.31"/>
        <s v="n/a"/>
        <n v="7116.8"/>
        <n v="958.93"/>
        <n v="965.7"/>
        <n v="1039.99"/>
        <n v="1066.8399999999999"/>
        <n v="2352.9899999999998"/>
        <n v="1639.99"/>
        <n v="2544.02"/>
        <n v="2469.8000000000002"/>
        <n v="3564.8"/>
        <n v="3512.03"/>
        <n v="1799.99"/>
        <n v="2976.86"/>
        <n v="2052.69"/>
        <n v="2782.44"/>
        <n v="5615.38"/>
        <n v="2499.89"/>
        <n v="2815.99"/>
        <n v="4318.4799999999996"/>
        <n v="1338"/>
        <n v="1939"/>
        <n v="1664.99"/>
        <n v="1930"/>
        <n v="2489.9899999999998"/>
        <n v="3513.14"/>
        <n v="2089"/>
        <n v="5581.8"/>
        <n v="3250"/>
        <n v="1889.99"/>
        <n v="1778.99"/>
        <n v="1650"/>
        <n v="5142.5"/>
        <n v="2852.46"/>
        <n v="2198.9899999999998"/>
        <n v="2099.9899999999998"/>
        <n v="1931.95"/>
        <n v="2299"/>
        <n v="4613.1400000000003"/>
        <n v="5831.86"/>
        <n v="2898.89"/>
        <n v="2646.64"/>
        <n v="2999.99"/>
        <n v="8917.93"/>
        <n v="2511.9899999999998"/>
        <n v="2530.9899999999998"/>
        <n v="3022.99"/>
        <n v="2852.99"/>
        <n v="3519.99"/>
        <n v="7960.99"/>
      </sharedItems>
    </cacheField>
    <cacheField name="Retailer2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shar, Raad" refreshedDate="42831.481288194445" createdVersion="4" refreshedVersion="4" minRefreshableVersion="3" recordCount="118">
  <cacheSource type="worksheet">
    <worksheetSource ref="A1:N119" sheet="300K+"/>
  </cacheSource>
  <cacheFields count="14">
    <cacheField name="Manufacturer" numFmtId="0">
      <sharedItems count="6">
        <s v="Hayward Pool Products"/>
        <s v="Raypak, Inc."/>
        <s v="Pentair Water Pool and Spa Inc."/>
        <s v="Zodiac Pool Systems, Inc."/>
        <s v="Laars Heating Systems Company"/>
        <s v="Lochinvar, LLC."/>
      </sharedItems>
    </cacheField>
    <cacheField name="Brand" numFmtId="0">
      <sharedItems/>
    </cacheField>
    <cacheField name="Model Number" numFmtId="0">
      <sharedItems containsMixedTypes="1" containsNumber="1" containsInteger="1" minValue="460730" maxValue="461113" count="114">
        <s v="ABG1001"/>
        <s v="H100ID1"/>
        <s v="P-D106A-AN-C"/>
        <s v="P-D106A-EN-C"/>
        <s v="P-M106A-AN-C"/>
        <s v="P-M106A-EN-C"/>
        <s v="P-R106A-AN-C"/>
        <s v="P-R106A-EN-C"/>
        <n v="461058"/>
        <n v="461059"/>
        <s v="P-D206A-EN-X"/>
        <s v="P-M206A-EN-X"/>
        <s v="P-R206A-EN-X"/>
        <s v="SR200HD"/>
        <s v="P-D206A-EN-C"/>
        <s v="P-D207A-EN-C"/>
        <s v="P-M206A-EN-C"/>
        <s v="P-M207A-EN-C"/>
        <s v="P-R206A-EN-C"/>
        <s v="P-R207A-EN-C"/>
        <s v="P-D266A-EN-X"/>
        <s v="P-M266A-EN-X"/>
        <s v="P-R266A-EN-X"/>
        <n v="460806"/>
        <n v="461020"/>
        <s v="LXI250N"/>
        <s v="P-A266A-EN-C"/>
        <s v="P-A267A-EN-C"/>
        <s v="P-D266A-EN-C"/>
        <s v="P-D267A-EN-C"/>
        <s v="P-M266A-EN-C"/>
        <s v="P-M267A-EN-C"/>
        <s v="P-R266A-EN-C"/>
        <s v="P-R267A-EN-C"/>
        <s v="LXI300N"/>
        <s v="P-D336A-EN-X"/>
        <s v="P-M336A-EN-X"/>
        <s v="P-R336A-EN-X"/>
        <s v="P-D336A-EN-C"/>
        <s v="P-D337A-EN-C"/>
        <s v="P-M336A-EN-C"/>
        <s v="P-M337A-EN-C"/>
        <s v="P-R336A-EN-C"/>
        <s v="P-R337A-EN-C"/>
        <s v="SR333HD"/>
        <s v="P-D406A-EN-X"/>
        <s v="P-M406A-EN-X"/>
        <s v="P-R406A-EN-X"/>
        <s v="P-A406A-EN-C"/>
        <s v="P-A407A-EN-C"/>
        <s v="P-D406A-EN-C"/>
        <s v="P-D407A-EN-C"/>
        <s v="P-M406A-EN-C"/>
        <s v="P-M407A-EN-C"/>
        <s v="P-R406A-EN-C"/>
        <s v="P-R407A-EN-C"/>
        <n v="460805"/>
        <n v="461021"/>
        <s v="SR400HD"/>
        <s v="LXI400N"/>
        <s v="AP0500EN********"/>
        <s v="H150FDN"/>
        <s v="SW150DHN"/>
        <s v="H300FDN"/>
        <s v="SW300DHN"/>
        <s v="H200FDN"/>
        <s v="SW200DHN"/>
        <s v="H250FDN"/>
        <s v="H250FDNASME"/>
        <s v="SW250DHN"/>
        <s v="TR250NA"/>
        <s v="H350FDN"/>
        <s v="JXi400NN"/>
        <s v="H500FDN"/>
        <s v="H500FDNASME"/>
        <n v="460792"/>
        <n v="460730"/>
        <n v="461000"/>
        <s v="SR200NA"/>
        <n v="460732"/>
        <n v="460767"/>
        <n v="460771"/>
        <s v="B-R259*-EN-*"/>
        <s v="JXi260N"/>
        <n v="460734"/>
        <s v="P-0302*"/>
        <s v="SR333NA"/>
        <s v="B-R409*-EN-*"/>
        <s v="P-0402*"/>
        <s v="H400FDN"/>
        <s v="H400FDNBH"/>
        <s v="SW400DHN"/>
        <s v="TR400NA"/>
        <n v="460736"/>
        <n v="460763"/>
        <n v="460775"/>
        <n v="461113"/>
        <s v="SR400NA"/>
        <s v="H400FDNASME"/>
        <s v="JXi400N"/>
        <s v="JXi400NK"/>
        <s v="P-0502*"/>
        <s v="PM0500NACC2BXN"/>
        <s v="PNCP0500N*******"/>
        <s v="P-0504*"/>
        <s v="ERN152"/>
        <s v="ERN202"/>
        <s v="ERN252"/>
        <s v="ERN302"/>
        <s v="ERN402"/>
        <s v="S-R410-EN"/>
        <s v="EHE350P"/>
        <s v="P-0402*-CHX"/>
        <s v="P-0502*-CHX"/>
      </sharedItems>
    </cacheField>
    <cacheField name="Energy Source" numFmtId="0">
      <sharedItems count="1">
        <s v="Natural Gas"/>
      </sharedItems>
    </cacheField>
    <cacheField name="Input BTUH" numFmtId="0">
      <sharedItems containsSemiMixedTypes="0" containsString="0" containsNumber="1" containsInteger="1" minValue="100000" maxValue="500000" count="26">
        <n v="100000"/>
        <n v="105000"/>
        <n v="125000"/>
        <n v="180000"/>
        <n v="199000"/>
        <n v="199500"/>
        <n v="240000"/>
        <n v="250000"/>
        <n v="266000"/>
        <n v="300000"/>
        <n v="332500"/>
        <n v="333000"/>
        <n v="360000"/>
        <n v="399000"/>
        <n v="399990"/>
        <n v="400000"/>
        <n v="500000"/>
        <n v="150000"/>
        <n v="199900"/>
        <n v="350000"/>
        <n v="175000"/>
        <n v="260000"/>
        <n v="399900"/>
        <n v="499980"/>
        <n v="199999"/>
        <n v="399999"/>
      </sharedItems>
    </cacheField>
    <cacheField name="Thermal Efficiency" numFmtId="0">
      <sharedItems containsSemiMixedTypes="0" containsString="0" containsNumber="1" minValue="82" maxValue="98" count="10">
        <n v="82"/>
        <n v="82.7"/>
        <n v="83"/>
        <n v="84"/>
        <n v="84.1"/>
        <n v="85"/>
        <n v="86"/>
        <n v="94"/>
        <n v="95"/>
        <n v="98"/>
      </sharedItems>
    </cacheField>
    <cacheField name="Thermal Efficiency Std" numFmtId="0">
      <sharedItems containsSemiMixedTypes="0" containsString="0" containsNumber="1" containsInteger="1" minValue="78" maxValue="82"/>
    </cacheField>
    <cacheField name="Regulatory Status" numFmtId="0">
      <sharedItems/>
    </cacheField>
    <cacheField name="Add Date" numFmtId="14">
      <sharedItems containsSemiMixedTypes="0" containsNonDate="0" containsDate="1" containsString="0" minDate="2005-08-30T00:00:00" maxDate="2017-03-07T00:00:00"/>
    </cacheField>
    <cacheField name="Link" numFmtId="0">
      <sharedItems longText="1"/>
    </cacheField>
    <cacheField name="Lowest Price" numFmtId="0">
      <sharedItems containsString="0" containsBlank="1" containsNumber="1" minValue="784.49" maxValue="8397.49" count="54">
        <m/>
        <n v="795"/>
        <n v="784.49"/>
        <n v="846.29"/>
        <n v="858.54"/>
        <n v="1646.49"/>
        <n v="1293.3499999999999"/>
        <n v="1844.5"/>
        <n v="2136.1799999999998"/>
        <n v="1929.73"/>
        <n v="1820.64"/>
        <n v="1417.51"/>
        <n v="1616.97"/>
        <n v="1950.84"/>
        <n v="1999.99"/>
        <n v="1985.07"/>
        <n v="1836.05"/>
        <n v="2148.9899999999998"/>
        <n v="2375.89"/>
        <n v="1939"/>
        <n v="2192.94"/>
        <n v="2218.65"/>
        <n v="1097.25"/>
        <n v="1620.34"/>
        <n v="1328.4"/>
        <n v="1450.69"/>
        <n v="1996.33"/>
        <n v="1615.99"/>
        <n v="1678.98"/>
        <n v="2432.54"/>
        <n v="2230"/>
        <n v="2959.95"/>
        <n v="1362.13"/>
        <n v="1448.63"/>
        <n v="2099"/>
        <n v="1509.02"/>
        <n v="2129.96"/>
        <n v="2020.32"/>
        <n v="1557.48"/>
        <n v="1658.15"/>
        <n v="1713.56"/>
        <n v="1862.09"/>
        <n v="2299.9899999999998"/>
        <n v="2370.5"/>
        <n v="2265.25"/>
        <n v="1860.47"/>
        <n v="2372.1"/>
        <n v="8397.49"/>
        <n v="1839"/>
        <n v="2017.26"/>
        <n v="2160.42"/>
        <n v="2199.9899999999998"/>
        <n v="2449.9899999999998"/>
        <n v="6499.99"/>
      </sharedItems>
    </cacheField>
    <cacheField name="Retailer" numFmtId="0">
      <sharedItems containsBlank="1"/>
    </cacheField>
    <cacheField name="Highest Price" numFmtId="0">
      <sharedItems containsBlank="1" containsMixedTypes="1" containsNumber="1" minValue="958.93" maxValue="8917.93" count="50">
        <m/>
        <n v="958.93"/>
        <n v="965.7"/>
        <n v="1039.99"/>
        <n v="1066.8399999999999"/>
        <n v="2352.9899999999998"/>
        <n v="1639.99"/>
        <n v="2544.02"/>
        <n v="2469.8000000000002"/>
        <n v="3564.8"/>
        <n v="3512.03"/>
        <n v="1799.99"/>
        <s v="n/a"/>
        <n v="2976.86"/>
        <n v="2052.69"/>
        <n v="2782.44"/>
        <n v="5615.38"/>
        <n v="2499.89"/>
        <n v="2815.99"/>
        <n v="4318.4799999999996"/>
        <n v="1338"/>
        <n v="1939"/>
        <n v="1664.99"/>
        <n v="1930"/>
        <n v="2489.9899999999998"/>
        <n v="3513.14"/>
        <n v="2089"/>
        <n v="5581.8"/>
        <n v="3250"/>
        <n v="1889.99"/>
        <n v="1778.99"/>
        <n v="1650"/>
        <n v="5142.5"/>
        <n v="2852.46"/>
        <n v="2198.9899999999998"/>
        <n v="2099.9899999999998"/>
        <n v="1931.95"/>
        <n v="2299"/>
        <n v="4613.1400000000003"/>
        <n v="5831.86"/>
        <n v="2898.89"/>
        <n v="2646.64"/>
        <n v="2999.99"/>
        <n v="8917.93"/>
        <n v="2511.9899999999998"/>
        <n v="2530.9899999999998"/>
        <n v="3022.99"/>
        <n v="2852.99"/>
        <n v="3519.99"/>
        <n v="7960.99"/>
      </sharedItems>
    </cacheField>
    <cacheField name="Retailer2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3">
  <r>
    <x v="0"/>
    <s v="Jandy Legacy"/>
    <x v="0"/>
    <x v="0"/>
    <x v="0"/>
    <x v="0"/>
    <n v="78"/>
    <s v="Federally-Regulated Consumer Product"/>
    <d v="2011-02-01T00:00:00"/>
    <s v="not found"/>
    <x v="0"/>
    <m/>
    <x v="0"/>
    <m/>
  </r>
  <r>
    <x v="0"/>
    <s v="Zodiac Legacy"/>
    <x v="0"/>
    <x v="0"/>
    <x v="0"/>
    <x v="0"/>
    <n v="78"/>
    <s v="Federally-Regulated Consumer Product"/>
    <d v="2011-02-01T00:00:00"/>
    <s v="not found"/>
    <x v="0"/>
    <m/>
    <x v="0"/>
    <m/>
  </r>
  <r>
    <x v="0"/>
    <s v="Jandy Legacy"/>
    <x v="1"/>
    <x v="0"/>
    <x v="1"/>
    <x v="1"/>
    <n v="78"/>
    <s v="Federally-Regulated Consumer Product"/>
    <d v="2011-02-01T00:00:00"/>
    <s v="https://www.google.com/search?tbm=shop&amp;q=Jandy+Legacy%09LRZ+175&amp;*&amp;spd=12347439815086325012&amp;ei=7x3kWOrnIcrTjwSrzKDACQ&amp;emsg=NCSR&amp;noj=1"/>
    <x v="1"/>
    <s v="PoolSupplyWorld"/>
    <x v="0"/>
    <m/>
  </r>
  <r>
    <x v="0"/>
    <s v="Zodiac Legacy"/>
    <x v="1"/>
    <x v="0"/>
    <x v="1"/>
    <x v="1"/>
    <n v="78"/>
    <s v="Federally-Regulated Consumer Product"/>
    <d v="2011-02-01T00:00:00"/>
    <s v="https://www.google.com/search?tbm=shop&amp;q=Jandy+Legacy%09LRZ+175&amp;*&amp;spd=12347439815086325012&amp;ei=7x3kWOrnIcrTjwSrzKDACQ&amp;emsg=NCSR&amp;noj=1"/>
    <x v="1"/>
    <s v="PoolSupplyWorld"/>
    <x v="0"/>
    <m/>
  </r>
  <r>
    <x v="0"/>
    <s v="Zodiac Legacy"/>
    <x v="2"/>
    <x v="0"/>
    <x v="2"/>
    <x v="2"/>
    <n v="78"/>
    <s v="Federally-Regulated Consumer Product"/>
    <d v="2011-02-01T00:00:00"/>
    <s v="https://www.google.com/shopping/product/7677186668315768922?sclient=psy-ab&amp;biw=946&amp;bih=928&amp;q=Zodiac+Legacy%09LRZ+325&amp;oq=Zodiac+Legacy%09LRZ+325&amp;pbx=1&amp;bav=on.2,or.&amp;tch=1&amp;ech=1&amp;psi=EhLkWNHoDKqXjwTL34vQAg.1491341915075.5&amp;prds=hsec:online&amp;sa=X&amp;ved=0ahUKEwjwnffS4YvTAhUM7YMKHX6mABwQ2SsICA"/>
    <x v="2"/>
    <s v="SwimCSI.com"/>
    <x v="1"/>
    <s v="Pool Supply World"/>
  </r>
  <r>
    <x v="0"/>
    <s v="Jandy Legacy"/>
    <x v="2"/>
    <x v="0"/>
    <x v="2"/>
    <x v="2"/>
    <n v="78"/>
    <s v="Federally-Regulated Consumer Product"/>
    <d v="2011-02-01T00:00:00"/>
    <s v="https://www.google.com/search?noj=1&amp;tbm=shop&amp;q=Jandy+Legacy%09LRZ+325&amp;oq=Jandy+Legacy%09LRZ+325&amp;gs_l=serp.3...25760.25760.0.26649.1.1.0.0.0.0.90.90.1.1.0....0...1c.2.64.serp..0.0.0.zqrTcPiL3dQ#spd=1994518154446098483"/>
    <x v="3"/>
    <s v="PoolSupplyWorld"/>
    <x v="0"/>
    <m/>
  </r>
  <r>
    <x v="0"/>
    <s v="Zodiac Legacy"/>
    <x v="3"/>
    <x v="0"/>
    <x v="3"/>
    <x v="3"/>
    <n v="78"/>
    <s v="Federally-Regulated Consumer Product"/>
    <d v="2011-02-01T00:00:00"/>
    <s v="https://www.google.com/shopping/product/16617920839109577634?sclient=psy-ab&amp;biw=946&amp;bih=928&amp;q=Zodiac+Legacy%09LRZ+250&amp;oq=Zodiac+Legacy%09LRZ+250&amp;pbx=1&amp;bav=on.2,or.&amp;tch=1&amp;ech=1&amp;psi=gxHkWP_9GZSajwPBna2wBg.1491341765100.3&amp;prds=hsec:online&amp;sa=X&amp;ved=0ahUKEwjXl-2E4YvTAhUJ52MKHTuqD58Q2SsICA"/>
    <x v="4"/>
    <s v="Walmart - UnbeatableSale"/>
    <x v="2"/>
    <s v="Jet.com"/>
  </r>
  <r>
    <x v="0"/>
    <s v="Jandy Legacy"/>
    <x v="3"/>
    <x v="0"/>
    <x v="3"/>
    <x v="3"/>
    <n v="78"/>
    <s v="Federally-Regulated Consumer Product"/>
    <d v="2011-02-01T00:00:00"/>
    <s v="https://www.google.com/search?noj=1&amp;tbm=shop&amp;q=Zodiac+Legacy%09LRZ+175&amp;oq=Zodiac+Legacy%09LRZ+175&amp;gs_l=serp.3...28522.28522.0.29602.1.1.0.0.0.0.103.103.0j1.1.0....0...1c.2.64.serp..0.0.0.AUuOBYYQZcY#spd=12347439815086325012"/>
    <x v="1"/>
    <s v="PoolSupplyWorld"/>
    <x v="0"/>
    <m/>
  </r>
  <r>
    <x v="1"/>
    <s v="Raypak"/>
    <x v="4"/>
    <x v="0"/>
    <x v="4"/>
    <x v="4"/>
    <n v="78"/>
    <s v="Federally-Regulated Consumer Product"/>
    <d v="2006-10-12T00:00:00"/>
    <s v="not found"/>
    <x v="0"/>
    <m/>
    <x v="0"/>
    <m/>
  </r>
  <r>
    <x v="1"/>
    <s v="Ruud"/>
    <x v="5"/>
    <x v="0"/>
    <x v="5"/>
    <x v="4"/>
    <n v="78"/>
    <s v="Federally-Regulated Consumer Product"/>
    <d v="2011-05-26T00:00:00"/>
    <s v="not found"/>
    <x v="0"/>
    <m/>
    <x v="0"/>
    <m/>
  </r>
  <r>
    <x v="1"/>
    <s v="Raypak"/>
    <x v="6"/>
    <x v="0"/>
    <x v="5"/>
    <x v="4"/>
    <n v="78"/>
    <s v="Federally-Regulated Consumer Product"/>
    <d v="2006-09-25T00:00:00"/>
    <s v="not found"/>
    <x v="0"/>
    <m/>
    <x v="0"/>
    <m/>
  </r>
  <r>
    <x v="1"/>
    <s v="Raypak"/>
    <x v="7"/>
    <x v="0"/>
    <x v="5"/>
    <x v="4"/>
    <n v="78"/>
    <s v="Federally-Regulated Consumer Product"/>
    <d v="2006-09-25T00:00:00"/>
    <s v="https://www.google.com/search?biw=1391&amp;bih=928&amp;espvd=2&amp;output=search&amp;tbm=shop&amp;q=Laars%09AP2000IN********&amp;oq=Laars%09AP2000IN********&amp;gs_l=products-cc.3...743430.743430.0.744133.1.1.0.0.0.0.87.87.1.1.0....0...1ac.2.64.products-cc..0.0.0.RQCqJNYa-A8#tbm=shop&amp;q=Raypak%09P-R130A-EN&amp;*&amp;spd=17966856259374400237"/>
    <x v="5"/>
    <s v="Hot Spring Parts and More"/>
    <x v="3"/>
    <m/>
  </r>
  <r>
    <x v="0"/>
    <s v="Zodiac Legacy"/>
    <x v="8"/>
    <x v="0"/>
    <x v="6"/>
    <x v="4"/>
    <n v="78"/>
    <s v="Federally-Regulated Consumer Product"/>
    <d v="2011-02-01T00:00:00"/>
    <s v="https://www.google.com/shopping/product/6733245239235865509?noj=1&amp;q=Zodiac+Legacy%09LRZ+400&amp;oq=Zodiac+Legacy%09LRZ+400&amp;prds=hsec:online&amp;sa=X&amp;ved=0ahUKEwjP-KCu5ovTAhVSzWMKHWHyA98Q2SsICQ"/>
    <x v="6"/>
    <s v="TC Pool Equipment"/>
    <x v="4"/>
    <s v="Orchard Depot"/>
  </r>
  <r>
    <x v="0"/>
    <s v="Jandy Legacy"/>
    <x v="8"/>
    <x v="0"/>
    <x v="6"/>
    <x v="4"/>
    <n v="78"/>
    <s v="Federally-Regulated Consumer Product"/>
    <d v="2011-02-01T00:00:00"/>
    <s v="https://www.google.com/shopping/product/6733245239235865509?noj=1&amp;biw=967&amp;bih=928&amp;q=Jandy+Legacy%09LRZ+400&amp;oq=Jandy+Legacy%09LRZ+400&amp;prds=hsec:online&amp;sa=X&amp;ved=0ahUKEwiE8uye54vTAhVn44MKHaUiD9UQ2SsICQ"/>
    <x v="6"/>
    <s v="TC Pool Equipment"/>
    <x v="4"/>
    <s v="Orchard Depot"/>
  </r>
  <r>
    <x v="2"/>
    <s v="Laars"/>
    <x v="9"/>
    <x v="0"/>
    <x v="7"/>
    <x v="4"/>
    <n v="78"/>
    <s v="Federally-Regulated Consumer Product"/>
    <d v="2005-08-30T00:00:00"/>
    <s v="not found"/>
    <x v="0"/>
    <m/>
    <x v="0"/>
    <m/>
  </r>
  <r>
    <x v="3"/>
    <s v="Hayward"/>
    <x v="10"/>
    <x v="0"/>
    <x v="8"/>
    <x v="5"/>
    <n v="82"/>
    <s v="Federally-Regulated Consumer Product"/>
    <d v="2014-10-23T00:00:00"/>
    <s v="not found"/>
    <x v="0"/>
    <m/>
    <x v="0"/>
    <m/>
  </r>
  <r>
    <x v="3"/>
    <s v="Hayward"/>
    <x v="11"/>
    <x v="0"/>
    <x v="8"/>
    <x v="5"/>
    <n v="82"/>
    <s v="Federally-Regulated Consumer Product"/>
    <d v="2014-10-23T00:00:00"/>
    <s v="https://www.google.com/shopping/product/14824618341050597770?noj=1&amp;biw=967&amp;bih=928&amp;output=search&amp;q=Hayward%09H100ID1&amp;oq=Hayward%09H100ID1&amp;prds=hsec:online&amp;sa=X&amp;ved=0ahUKEwiL4f_46YvTAhXn7YMKHcA2CW8Q2SsIDA"/>
    <x v="7"/>
    <s v="PoolSupply4Less"/>
    <x v="5"/>
    <s v="Active Pool Supply"/>
  </r>
  <r>
    <x v="1"/>
    <s v="Ruud"/>
    <x v="12"/>
    <x v="0"/>
    <x v="9"/>
    <x v="5"/>
    <n v="82"/>
    <s v="Federally-Regulated Consumer Product"/>
    <d v="2013-07-01T00:00:00"/>
    <s v="not found"/>
    <x v="0"/>
    <m/>
    <x v="0"/>
    <m/>
  </r>
  <r>
    <x v="1"/>
    <s v="Ruud"/>
    <x v="13"/>
    <x v="0"/>
    <x v="9"/>
    <x v="5"/>
    <n v="82"/>
    <s v="Federally-Regulated Consumer Product"/>
    <d v="2013-07-01T00:00:00"/>
    <s v="not found"/>
    <x v="0"/>
    <m/>
    <x v="0"/>
    <m/>
  </r>
  <r>
    <x v="1"/>
    <s v="Rheem"/>
    <x v="14"/>
    <x v="0"/>
    <x v="9"/>
    <x v="5"/>
    <n v="82"/>
    <s v="Federally-Regulated Consumer Product"/>
    <d v="2013-07-01T00:00:00"/>
    <s v="not found"/>
    <x v="0"/>
    <m/>
    <x v="0"/>
    <m/>
  </r>
  <r>
    <x v="1"/>
    <s v="Rheem"/>
    <x v="15"/>
    <x v="0"/>
    <x v="9"/>
    <x v="5"/>
    <n v="82"/>
    <s v="Federally-Regulated Consumer Product"/>
    <d v="2013-07-01T00:00:00"/>
    <s v="not found"/>
    <x v="0"/>
    <m/>
    <x v="0"/>
    <m/>
  </r>
  <r>
    <x v="1"/>
    <s v="Raypak"/>
    <x v="16"/>
    <x v="0"/>
    <x v="9"/>
    <x v="5"/>
    <n v="82"/>
    <s v="Federally-Regulated Consumer Product"/>
    <d v="2013-05-28T00:00:00"/>
    <s v="not found"/>
    <x v="0"/>
    <m/>
    <x v="0"/>
    <m/>
  </r>
  <r>
    <x v="1"/>
    <s v="Raypak"/>
    <x v="17"/>
    <x v="0"/>
    <x v="9"/>
    <x v="5"/>
    <n v="82"/>
    <s v="Federally-Regulated Consumer Product"/>
    <d v="2013-05-28T00:00:00"/>
    <s v="https://www.google.com/shopping/product/7420404405056054807?noj=1&amp;output=search&amp;q=Raypak%09P-R106A-EN-C&amp;oq=Raypak%09P-R106A-EN-C&amp;prds=hsec:online&amp;sa=X&amp;ved=0ahUKEwi178yh9IvTAhUs0YMKHcRhB-4Q2SsICg"/>
    <x v="8"/>
    <s v="Pool Supply Unlimited"/>
    <x v="6"/>
    <s v="A1 Pool Parts"/>
  </r>
  <r>
    <x v="4"/>
    <s v="Pentair"/>
    <x v="18"/>
    <x v="0"/>
    <x v="0"/>
    <x v="5"/>
    <n v="82"/>
    <s v="Federally-Regulated Consumer Product"/>
    <d v="2017-02-21T00:00:00"/>
    <s v="https://www.google.com/shopping/product/10875460847877867261?biw=958&amp;bih=927&amp;output=search&amp;q=Pentair%09461058&amp;oq=Pentair%09461058&amp;prds=hsec:online&amp;sa=X&amp;ved=0ahUKEwi97szOqYHTAhWh3YMKHaPaAQgQ2SsICw"/>
    <x v="9"/>
    <s v="Pool Supply Unlimited"/>
    <x v="7"/>
    <s v="Your Pool HQ"/>
  </r>
  <r>
    <x v="4"/>
    <s v="Pentair"/>
    <x v="19"/>
    <x v="0"/>
    <x v="0"/>
    <x v="5"/>
    <n v="82"/>
    <s v="Federally-Regulated Consumer Product"/>
    <d v="2017-02-21T00:00:00"/>
    <s v="https://www.google.com/shopping/product/10875460847877867261?q=Pentair+461059&amp;espv=2&amp;biw=955&amp;bih=942&amp;bav=on.2,or.&amp;bvm=bv.151325232,d.amc&amp;ion=1&amp;tch=1&amp;ech=1&amp;psi=LeHeWNmeJcupjwTTgpbgCg.1491001651967.5&amp;prds=hsec:online&amp;sa=X&amp;ved=0ahUKEwjL_7T97YHTAhUJzoMKHUquDmEQ2SsICQ"/>
    <x v="10"/>
    <s v="Pool Supply Unlimited"/>
    <x v="8"/>
    <s v="Jet.com"/>
  </r>
  <r>
    <x v="1"/>
    <s v="Ruud"/>
    <x v="20"/>
    <x v="0"/>
    <x v="10"/>
    <x v="5"/>
    <n v="82"/>
    <s v="Federally-Regulated Consumer Product"/>
    <d v="2013-07-01T00:00:00"/>
    <s v="not found"/>
    <x v="0"/>
    <m/>
    <x v="0"/>
    <m/>
  </r>
  <r>
    <x v="1"/>
    <s v="Rheem"/>
    <x v="21"/>
    <x v="0"/>
    <x v="10"/>
    <x v="5"/>
    <n v="82"/>
    <s v="Federally-Regulated Consumer Product"/>
    <d v="2013-07-01T00:00:00"/>
    <s v="not found"/>
    <x v="0"/>
    <m/>
    <x v="0"/>
    <m/>
  </r>
  <r>
    <x v="1"/>
    <s v="Raypak"/>
    <x v="22"/>
    <x v="0"/>
    <x v="10"/>
    <x v="5"/>
    <n v="82"/>
    <s v="Federally-Regulated Consumer Product"/>
    <d v="2013-07-01T00:00:00"/>
    <s v="not found"/>
    <x v="0"/>
    <m/>
    <x v="0"/>
    <m/>
  </r>
  <r>
    <x v="4"/>
    <s v="Sta-Rite"/>
    <x v="23"/>
    <x v="0"/>
    <x v="11"/>
    <x v="5"/>
    <n v="82"/>
    <s v="Federally-Regulated Consumer Product"/>
    <d v="2017-02-21T00:00:00"/>
    <s v="https://www.google.com/shopping/product/14129289694958054524?espv=2&amp;biw=955&amp;bih=942&amp;output=search&amp;q=Sta-Rite%09SR200HD&amp;oq=Sta-Rite%09SR200HD&amp;prds=hsec:online&amp;sa=X&amp;ved=0ahUKEwjH_qeK74HTAhUk04MKHUWoCtkQ2SsIFw"/>
    <x v="11"/>
    <s v="Pool Supply Unlimited"/>
    <x v="9"/>
    <s v="Walmart"/>
  </r>
  <r>
    <x v="1"/>
    <s v="Ruud"/>
    <x v="24"/>
    <x v="0"/>
    <x v="12"/>
    <x v="5"/>
    <n v="82"/>
    <s v="Federally-Regulated Consumer Product"/>
    <d v="2013-07-01T00:00:00"/>
    <s v="not found"/>
    <x v="0"/>
    <m/>
    <x v="0"/>
    <m/>
  </r>
  <r>
    <x v="1"/>
    <s v="Ruud"/>
    <x v="25"/>
    <x v="0"/>
    <x v="12"/>
    <x v="5"/>
    <n v="82"/>
    <s v="Federally-Regulated Consumer Product"/>
    <d v="2013-07-01T00:00:00"/>
    <s v="not found"/>
    <x v="0"/>
    <m/>
    <x v="0"/>
    <m/>
  </r>
  <r>
    <x v="1"/>
    <s v="Rheem"/>
    <x v="26"/>
    <x v="0"/>
    <x v="12"/>
    <x v="5"/>
    <n v="82"/>
    <s v="Federally-Regulated Consumer Product"/>
    <d v="2013-07-01T00:00:00"/>
    <s v="not found"/>
    <x v="0"/>
    <m/>
    <x v="0"/>
    <m/>
  </r>
  <r>
    <x v="1"/>
    <s v="Rheem"/>
    <x v="27"/>
    <x v="0"/>
    <x v="12"/>
    <x v="5"/>
    <n v="82"/>
    <s v="Federally-Regulated Consumer Product"/>
    <d v="2013-07-01T00:00:00"/>
    <s v="not found"/>
    <x v="0"/>
    <m/>
    <x v="0"/>
    <m/>
  </r>
  <r>
    <x v="1"/>
    <s v="Raypak"/>
    <x v="28"/>
    <x v="0"/>
    <x v="12"/>
    <x v="5"/>
    <n v="82"/>
    <s v="Federally-Regulated Consumer Product"/>
    <d v="2013-07-01T00:00:00"/>
    <s v="https://www.google.com/shopping/product/17942391732289298369?noj=1&amp;q=Raypak%09P-R206A-EN-C&amp;oq=Raypak%09P-R206A-EN-C&amp;prds=hsec:online&amp;sa=X&amp;ved=0ahUKEwioj-re9IvTAhWs64MKHd6FAugQ2SsICg"/>
    <x v="12"/>
    <s v="Pool Supply Unlimited"/>
    <x v="10"/>
    <s v="Your Pool HQ"/>
  </r>
  <r>
    <x v="1"/>
    <s v="Raypak"/>
    <x v="29"/>
    <x v="0"/>
    <x v="12"/>
    <x v="5"/>
    <n v="82"/>
    <s v="Federally-Regulated Consumer Product"/>
    <d v="2013-07-01T00:00:00"/>
    <s v="not found"/>
    <x v="0"/>
    <m/>
    <x v="0"/>
    <m/>
  </r>
  <r>
    <x v="1"/>
    <s v="Ruud"/>
    <x v="30"/>
    <x v="0"/>
    <x v="13"/>
    <x v="5"/>
    <n v="82"/>
    <s v="Federally-Regulated Consumer Product"/>
    <d v="2013-07-01T00:00:00"/>
    <s v="not found"/>
    <x v="0"/>
    <m/>
    <x v="0"/>
    <m/>
  </r>
  <r>
    <x v="1"/>
    <s v="Rheem"/>
    <x v="31"/>
    <x v="0"/>
    <x v="13"/>
    <x v="5"/>
    <n v="82"/>
    <s v="Federally-Regulated Consumer Product"/>
    <d v="2013-07-01T00:00:00"/>
    <s v="not found"/>
    <x v="0"/>
    <m/>
    <x v="0"/>
    <m/>
  </r>
  <r>
    <x v="1"/>
    <s v="Raypak"/>
    <x v="32"/>
    <x v="0"/>
    <x v="13"/>
    <x v="5"/>
    <n v="82"/>
    <s v="Federally-Regulated Consumer Product"/>
    <d v="2013-07-01T00:00:00"/>
    <s v="not found"/>
    <x v="0"/>
    <m/>
    <x v="0"/>
    <m/>
  </r>
  <r>
    <x v="4"/>
    <s v="Pentair"/>
    <x v="33"/>
    <x v="0"/>
    <x v="3"/>
    <x v="5"/>
    <n v="82"/>
    <s v="Federally-Regulated Consumer Product"/>
    <d v="2017-02-21T00:00:00"/>
    <s v="https://www.google.com/shopping/product/2267239240905320073?biw=1056&amp;bih=927&amp;output=search&amp;q=Pentair%09460806&amp;oq=Pentair%09460806&amp;prds=hsec:online&amp;sa=X&amp;ved=0ahUKEwjwlc69qIHTAhUK5YMKHeIxBrMQ2SsICw"/>
    <x v="13"/>
    <s v="Pool Supply Unlimited"/>
    <x v="11"/>
    <s v="Web Pool Supply"/>
  </r>
  <r>
    <x v="4"/>
    <s v="Pentair"/>
    <x v="34"/>
    <x v="0"/>
    <x v="3"/>
    <x v="5"/>
    <n v="82"/>
    <s v="Federally-Regulated Consumer Product"/>
    <d v="2017-02-21T00:00:00"/>
    <s v="https://www.google.com/shopping/product/1169101953658940302?sclient=psy-ab&amp;biw=958&amp;bih=927&amp;q=Pentair%09461020&amp;oq=Pentair%09461020&amp;pbx=1&amp;bav=on.2,or.&amp;bvm=bv.151426398,d.amc&amp;tch=1&amp;ech=1&amp;psi=mJjeWKvGKMSmjwTf-4TIBQ.1490983070921.3&amp;prds=hsec:online&amp;sa=X&amp;ved=0ahUKEwiJir7zqIHTAhVr1oMKHQ62C1MQ2SsICQ"/>
    <x v="14"/>
    <s v="Pool Supply Unlimited"/>
    <x v="12"/>
    <s v="A1 Pool Parts"/>
  </r>
  <r>
    <x v="0"/>
    <s v="Jandy"/>
    <x v="35"/>
    <x v="0"/>
    <x v="3"/>
    <x v="5"/>
    <n v="78"/>
    <s v="Federally-Regulated Consumer Product"/>
    <d v="2011-02-01T00:00:00"/>
    <s v="https://www.google.com/shopping/product/10825584691103949739?q=Jandy+LXI250N&amp;biw=953&amp;bih=942&amp;bav=on.2,or.&amp;bvm=bv.151325232,d.amc&amp;tch=1&amp;ech=1&amp;psi=W-feWPTqHue3jwSYspbYAQ.1491003234489.3&amp;prds=hsec:online&amp;sa=X&amp;ved=0ahUKEwjv-tju84HTAhVJ6IMKHXqpD3EQ2SsICQ"/>
    <x v="15"/>
    <s v="Pool Supply Unlimited"/>
    <x v="13"/>
    <s v="Sports and Recreation Mall"/>
  </r>
  <r>
    <x v="0"/>
    <s v="Zodiac"/>
    <x v="35"/>
    <x v="0"/>
    <x v="3"/>
    <x v="5"/>
    <n v="78"/>
    <s v="Federally-Regulated Consumer Product"/>
    <d v="2011-02-01T00:00:00"/>
    <s v="https://www.google.com/shopping/product/5037924994048879745?sclient=psy-ab&amp;biw=1009&amp;bih=928&amp;q=Zodiac%09LXI250N&amp;oq=Zodiac%09LXI250N&amp;pbx=1&amp;bav=on.2,or.&amp;bvm=bv.151426398,d.cGc&amp;tch=1&amp;ech=1&amp;psi=sxTkWLimCc3EjwOoqYPwBw.1491342516409.3&amp;prds=hsec:online&amp;sa=X&amp;ved=0ahUKEwj2-bjr44vTAhUE4mMKHWtZDNcQ2SsICA"/>
    <x v="16"/>
    <s v="A1 Pool Parts"/>
    <x v="14"/>
    <s v="Jet.com"/>
  </r>
  <r>
    <x v="1"/>
    <s v="Aquadura"/>
    <x v="36"/>
    <x v="0"/>
    <x v="14"/>
    <x v="5"/>
    <n v="82"/>
    <s v="Federally-Regulated Consumer Product"/>
    <d v="2013-12-11T00:00:00"/>
    <s v="https://www.google.com/shopping/product/8008100484913935321?biw=953&amp;bih=942&amp;output=search&amp;q=Ruud%09P-D266A-EN-c&amp;oq=Ruud%09P-D266A-EN-c&amp;prds=hsec:online&amp;sa=X&amp;ved=0ahUKEwi03e-I84HTAhVq54MKHaw2AsgQ2SsICg"/>
    <x v="17"/>
    <s v="Pool Supply Unlimited"/>
    <x v="15"/>
    <s v="Your Pool HQ"/>
  </r>
  <r>
    <x v="1"/>
    <s v="Aquadura"/>
    <x v="37"/>
    <x v="0"/>
    <x v="14"/>
    <x v="5"/>
    <n v="82"/>
    <s v="Federally-Regulated Consumer Product"/>
    <d v="2013-12-11T00:00:00"/>
    <s v="not found"/>
    <x v="0"/>
    <m/>
    <x v="0"/>
    <m/>
  </r>
  <r>
    <x v="1"/>
    <s v="Ruud"/>
    <x v="38"/>
    <x v="0"/>
    <x v="14"/>
    <x v="5"/>
    <n v="82"/>
    <s v="Federally-Regulated Consumer Product"/>
    <d v="2013-07-01T00:00:00"/>
    <s v="not found"/>
    <x v="0"/>
    <m/>
    <x v="0"/>
    <m/>
  </r>
  <r>
    <x v="1"/>
    <s v="Ruud"/>
    <x v="39"/>
    <x v="0"/>
    <x v="14"/>
    <x v="5"/>
    <n v="82"/>
    <s v="Federally-Regulated Consumer Product"/>
    <d v="2013-07-01T00:00:00"/>
    <s v="not found"/>
    <x v="0"/>
    <m/>
    <x v="0"/>
    <m/>
  </r>
  <r>
    <x v="1"/>
    <s v="Rheem"/>
    <x v="40"/>
    <x v="0"/>
    <x v="14"/>
    <x v="5"/>
    <n v="82"/>
    <s v="Federally-Regulated Consumer Product"/>
    <d v="2013-07-01T00:00:00"/>
    <s v="https://www.google.com/shopping/product/8008100484913935321?noj=1&amp;output=search&amp;q=Rheem%09P-M266A-EN-X&amp;oq=Rheem%09P-M266A-EN-X&amp;prds=hsec:online&amp;sa=X&amp;ved=0ahUKEwjr84eS5YvTAhVL2GMKHceyDp4Q2SsICg"/>
    <x v="17"/>
    <s v="Pool Supply Unlimited"/>
    <x v="15"/>
    <s v="Your Pool HQ"/>
  </r>
  <r>
    <x v="1"/>
    <s v="Rheem"/>
    <x v="41"/>
    <x v="0"/>
    <x v="14"/>
    <x v="5"/>
    <n v="82"/>
    <s v="Federally-Regulated Consumer Product"/>
    <d v="2013-07-01T00:00:00"/>
    <s v="not found"/>
    <x v="0"/>
    <m/>
    <x v="0"/>
    <m/>
  </r>
  <r>
    <x v="1"/>
    <s v="Raypak"/>
    <x v="42"/>
    <x v="0"/>
    <x v="14"/>
    <x v="5"/>
    <n v="82"/>
    <s v="Federally-Regulated Consumer Product"/>
    <d v="2013-07-01T00:00:00"/>
    <s v="https://www.google.com/shopping/product/8008100484913935321?sclient=psy-ab&amp;biw=1009&amp;bih=928&amp;q=Raypak%09P-R266A-EN-C&amp;oq=Raypak%09P-R266A-EN-C&amp;pbx=1&amp;bav=on.2,or.&amp;bvm=bv.151426398,d.cGc&amp;tch=1&amp;ech=1&amp;psi=-BPkWK7dIoG0jwOaorvgBQ.1491342329827.3&amp;prds=hsec:online&amp;sa=X&amp;ved=0ahUKEwj0-vKS44vTAhVK7WMKHQ0PDG8Q2SsICA"/>
    <x v="17"/>
    <s v="Pool Supply Unlimited"/>
    <x v="15"/>
    <s v="Your Pool HQ"/>
  </r>
  <r>
    <x v="1"/>
    <s v="Raypak"/>
    <x v="43"/>
    <x v="0"/>
    <x v="14"/>
    <x v="5"/>
    <n v="82"/>
    <s v="Federally-Regulated Consumer Product"/>
    <d v="2013-07-01T00:00:00"/>
    <s v="not found"/>
    <x v="0"/>
    <m/>
    <x v="0"/>
    <m/>
  </r>
  <r>
    <x v="0"/>
    <s v="Zodiac"/>
    <x v="44"/>
    <x v="0"/>
    <x v="15"/>
    <x v="5"/>
    <n v="78"/>
    <s v="Federally-Regulated Consumer Product"/>
    <d v="2011-02-01T00:00:00"/>
    <s v="not found"/>
    <x v="0"/>
    <m/>
    <x v="0"/>
    <m/>
  </r>
  <r>
    <x v="0"/>
    <s v="Jandy"/>
    <x v="44"/>
    <x v="0"/>
    <x v="15"/>
    <x v="5"/>
    <n v="78"/>
    <s v="Federally-Regulated Consumer Product"/>
    <d v="2011-02-01T00:00:00"/>
    <s v="not found"/>
    <x v="0"/>
    <m/>
    <x v="0"/>
    <m/>
  </r>
  <r>
    <x v="1"/>
    <s v="Ruud"/>
    <x v="45"/>
    <x v="0"/>
    <x v="15"/>
    <x v="5"/>
    <n v="82"/>
    <s v="Federally-Regulated Consumer Product"/>
    <d v="2013-07-01T00:00:00"/>
    <s v="not found"/>
    <x v="0"/>
    <m/>
    <x v="0"/>
    <m/>
  </r>
  <r>
    <x v="1"/>
    <s v="Rheem"/>
    <x v="46"/>
    <x v="0"/>
    <x v="15"/>
    <x v="5"/>
    <n v="82"/>
    <s v="Federally-Regulated Consumer Product"/>
    <d v="2013-07-01T00:00:00"/>
    <s v="not found"/>
    <x v="0"/>
    <m/>
    <x v="0"/>
    <m/>
  </r>
  <r>
    <x v="1"/>
    <s v="Raypak"/>
    <x v="47"/>
    <x v="0"/>
    <x v="15"/>
    <x v="5"/>
    <n v="82"/>
    <s v="Federally-Regulated Consumer Product"/>
    <d v="2013-07-01T00:00:00"/>
    <s v="not found"/>
    <x v="0"/>
    <m/>
    <x v="0"/>
    <m/>
  </r>
  <r>
    <x v="1"/>
    <s v="Ruud"/>
    <x v="48"/>
    <x v="0"/>
    <x v="16"/>
    <x v="5"/>
    <n v="82"/>
    <s v="Federally-Regulated Consumer Product"/>
    <d v="2013-07-01T00:00:00"/>
    <s v="not found"/>
    <x v="0"/>
    <m/>
    <x v="0"/>
    <m/>
  </r>
  <r>
    <x v="1"/>
    <s v="Ruud"/>
    <x v="49"/>
    <x v="0"/>
    <x v="16"/>
    <x v="5"/>
    <n v="82"/>
    <s v="Federally-Regulated Consumer Product"/>
    <d v="2013-07-01T00:00:00"/>
    <s v="not found"/>
    <x v="0"/>
    <m/>
    <x v="0"/>
    <m/>
  </r>
  <r>
    <x v="1"/>
    <s v="Rheem"/>
    <x v="50"/>
    <x v="0"/>
    <x v="16"/>
    <x v="5"/>
    <n v="82"/>
    <s v="Federally-Regulated Consumer Product"/>
    <d v="2013-07-01T00:00:00"/>
    <s v="https://www.google.com/shopping/product/6446290890614059297?biw=1009&amp;bih=928&amp;output=search&amp;q=Rheem%09P-M336A-EN-C&amp;oq=Rheem%09P-M336A-EN-C&amp;prds=hsec:online&amp;sa=X&amp;ved=0ahUKEwifvIbG44vTAhVVzWMKHfpTAuUQ2SsICg"/>
    <x v="18"/>
    <s v="Pool Supply Unlimited"/>
    <x v="3"/>
    <m/>
  </r>
  <r>
    <x v="1"/>
    <s v="Rheem"/>
    <x v="51"/>
    <x v="0"/>
    <x v="16"/>
    <x v="5"/>
    <n v="82"/>
    <s v="Federally-Regulated Consumer Product"/>
    <d v="2013-07-01T00:00:00"/>
    <s v="not found"/>
    <x v="0"/>
    <m/>
    <x v="0"/>
    <m/>
  </r>
  <r>
    <x v="1"/>
    <s v="Raypak"/>
    <x v="52"/>
    <x v="0"/>
    <x v="16"/>
    <x v="5"/>
    <n v="82"/>
    <s v="Federally-Regulated Consumer Product"/>
    <d v="2013-07-01T00:00:00"/>
    <s v="https://www.google.com/shopping/product/6446290890614059297?q=Raypak+P-R336A-EN-C&amp;biw=953&amp;bih=942&amp;bav=on.2,or.&amp;bvm=bv.151325232,d.amc&amp;tch=1&amp;ech=1&amp;psi=5OXeWKndMOSLjwTI_reoDQ.1491002859724.3&amp;prds=hsec:online&amp;sa=X&amp;ved=0ahUKEwj99fO88oHTAhUM74MKHUKHDVsQ2SsICA"/>
    <x v="18"/>
    <s v="Pool Supply Unlimited"/>
    <x v="3"/>
    <m/>
  </r>
  <r>
    <x v="1"/>
    <s v="Raypak"/>
    <x v="53"/>
    <x v="0"/>
    <x v="16"/>
    <x v="5"/>
    <n v="82"/>
    <s v="Federally-Regulated Consumer Product"/>
    <d v="2013-07-01T00:00:00"/>
    <s v="not found"/>
    <x v="0"/>
    <m/>
    <x v="0"/>
    <m/>
  </r>
  <r>
    <x v="4"/>
    <s v="Sta-Rite"/>
    <x v="54"/>
    <x v="0"/>
    <x v="17"/>
    <x v="5"/>
    <n v="82"/>
    <s v="Federally-Regulated Consumer Product"/>
    <d v="2017-02-21T00:00:00"/>
    <s v="https://www.google.com/shopping/product/12855189475372180588?noj=1&amp;output=search&amp;q=Sta-Rite%09SR333HD&amp;oq=Sta-Rite%09SR333HD&amp;prds=hsec:online&amp;sa=X&amp;ved=0ahUKEwj27LSk9ovTAhWh6oMKHZxwCxoQ2SsIDA"/>
    <x v="19"/>
    <s v="Pool Supply Unlimited"/>
    <x v="16"/>
    <s v="Jet.com"/>
  </r>
  <r>
    <x v="1"/>
    <s v="Ruud"/>
    <x v="55"/>
    <x v="0"/>
    <x v="18"/>
    <x v="5"/>
    <n v="82"/>
    <s v="Federally-Regulated Consumer Product"/>
    <d v="2013-07-01T00:00:00"/>
    <s v="not found"/>
    <x v="0"/>
    <m/>
    <x v="0"/>
    <m/>
  </r>
  <r>
    <x v="1"/>
    <s v="Rheem"/>
    <x v="56"/>
    <x v="0"/>
    <x v="18"/>
    <x v="5"/>
    <n v="82"/>
    <s v="Federally-Regulated Consumer Product"/>
    <d v="2013-07-01T00:00:00"/>
    <s v="not found"/>
    <x v="0"/>
    <m/>
    <x v="0"/>
    <m/>
  </r>
  <r>
    <x v="1"/>
    <s v="Raypak"/>
    <x v="57"/>
    <x v="0"/>
    <x v="18"/>
    <x v="5"/>
    <n v="82"/>
    <s v="Federally-Regulated Consumer Product"/>
    <d v="2013-07-01T00:00:00"/>
    <s v="https://www.google.com/search?noj=1&amp;output=search&amp;tbm=shop&amp;q=Raypak%09P-R406A-EN-x&amp;oq=Raypak%09P-R406A-EN-x&amp;gs_l=products-cc.3...2635.2938.0.3144.2.1.0.1.0.0.100.100.0j1.1.0....0...1ac.1.64.products-cc..0.0.0.nh3P6tEf8Tk#spd=13790831643051115248"/>
    <x v="6"/>
    <s v="A1 Pool Parts"/>
    <x v="0"/>
    <m/>
  </r>
  <r>
    <x v="1"/>
    <s v="Aquadura"/>
    <x v="58"/>
    <x v="0"/>
    <x v="19"/>
    <x v="5"/>
    <n v="82"/>
    <s v="Federally-Regulated Consumer Product"/>
    <d v="2013-12-11T00:00:00"/>
    <s v="not found"/>
    <x v="0"/>
    <m/>
    <x v="0"/>
    <m/>
  </r>
  <r>
    <x v="1"/>
    <s v="Aquadura"/>
    <x v="59"/>
    <x v="0"/>
    <x v="19"/>
    <x v="5"/>
    <n v="82"/>
    <s v="Federally-Regulated Consumer Product"/>
    <d v="2013-12-11T00:00:00"/>
    <s v="not found"/>
    <x v="0"/>
    <m/>
    <x v="0"/>
    <m/>
  </r>
  <r>
    <x v="1"/>
    <s v="Ruud"/>
    <x v="60"/>
    <x v="0"/>
    <x v="19"/>
    <x v="5"/>
    <n v="82"/>
    <s v="Federally-Regulated Consumer Product"/>
    <d v="2013-07-01T00:00:00"/>
    <s v="not found"/>
    <x v="0"/>
    <m/>
    <x v="0"/>
    <m/>
  </r>
  <r>
    <x v="1"/>
    <s v="Ruud"/>
    <x v="61"/>
    <x v="0"/>
    <x v="19"/>
    <x v="5"/>
    <n v="82"/>
    <s v="Federally-Regulated Consumer Product"/>
    <d v="2013-07-01T00:00:00"/>
    <s v="not found"/>
    <x v="0"/>
    <m/>
    <x v="0"/>
    <m/>
  </r>
  <r>
    <x v="1"/>
    <s v="Rheem"/>
    <x v="62"/>
    <x v="0"/>
    <x v="19"/>
    <x v="5"/>
    <n v="82"/>
    <s v="Federally-Regulated Consumer Product"/>
    <d v="2013-07-01T00:00:00"/>
    <s v="not found"/>
    <x v="0"/>
    <m/>
    <x v="0"/>
    <m/>
  </r>
  <r>
    <x v="1"/>
    <s v="Rheem"/>
    <x v="63"/>
    <x v="0"/>
    <x v="19"/>
    <x v="5"/>
    <n v="82"/>
    <s v="Federally-Regulated Consumer Product"/>
    <d v="2013-07-01T00:00:00"/>
    <s v="https://www.google.com/shopping/product/17071621579625698341?noj=1&amp;q=Rheem%09P-M407A-EN-C&amp;oq=Rheem%09P-M407A-EN-C&amp;prds=hsec:online&amp;sa=X&amp;ved=0ahUKEwjf35D15IvTAhVV82MKHfMYDoYQ2SsICg"/>
    <x v="20"/>
    <s v="Pool Supply Unlimited"/>
    <x v="17"/>
    <s v="Active Pool Supply"/>
  </r>
  <r>
    <x v="1"/>
    <s v="Raypak"/>
    <x v="64"/>
    <x v="0"/>
    <x v="19"/>
    <x v="5"/>
    <n v="82"/>
    <s v="Federally-Regulated Consumer Product"/>
    <d v="2013-07-01T00:00:00"/>
    <s v="https://www.google.com/shopping/product/15485735394138500169?noj=1&amp;output=search&amp;q=Raypak%09P-R406A-EN-C&amp;oq=Raypak%09P-R406A-EN-C&amp;prds=hsec:online&amp;sa=X&amp;ved=0ahUKEwi0yLy79YvTAhUo0oMKHX1dALQQ2SsICg"/>
    <x v="21"/>
    <s v="Pool Supply Unlimited"/>
    <x v="3"/>
    <m/>
  </r>
  <r>
    <x v="1"/>
    <s v="Raypak"/>
    <x v="65"/>
    <x v="0"/>
    <x v="19"/>
    <x v="5"/>
    <n v="82"/>
    <s v="Federally-Regulated Consumer Product"/>
    <d v="2013-07-01T00:00:00"/>
    <s v="https://www.google.com/shopping/product/17071621579625698341?noj=1&amp;q=Raypak%09P-R407A-EN-C&amp;oq=Raypak%09P-R407A-EN-C&amp;prds=hsec:online&amp;sa=X&amp;ved=0ahUKEwif8bqF9ovTAhVr64MKHYLiDh0Q2SsICg"/>
    <x v="20"/>
    <s v="Pool Supply Unlimited"/>
    <x v="17"/>
    <s v="Active Pool Supply"/>
  </r>
  <r>
    <x v="4"/>
    <s v="Pentair"/>
    <x v="66"/>
    <x v="0"/>
    <x v="20"/>
    <x v="5"/>
    <n v="82"/>
    <s v="Federally-Regulated Consumer Product"/>
    <d v="2017-02-21T00:00:00"/>
    <s v="https://www.google.com/shopping/product/9833944093188255760?biw=1056&amp;bih=927&amp;output=search&amp;q=Pentair%09460805&amp;oq=Pentair%09460805&amp;prds=hsec:online&amp;sa=X&amp;ved=0ahUKEwisl7OPqIHTAhVk2IMKHWJDBpkQ2SsICw"/>
    <x v="22"/>
    <s v="Polytec Pools"/>
    <x v="18"/>
    <s v="Web Pool Supply"/>
  </r>
  <r>
    <x v="4"/>
    <s v="Pentair"/>
    <x v="67"/>
    <x v="0"/>
    <x v="20"/>
    <x v="5"/>
    <n v="82"/>
    <s v="Federally-Regulated Consumer Product"/>
    <d v="2017-02-21T00:00:00"/>
    <s v="https://www.google.com/shopping/product/1507937915983685417?biw=958&amp;bih=927&amp;output=search&amp;q=Pentair%09461021&amp;oq=Pentair%09461021&amp;prds=hsec:online&amp;sa=X&amp;ved=0ahUKEwjJhJehqYHTAhVK2oMKHaTWBLAQ2SsICw"/>
    <x v="23"/>
    <s v="Active Pool Supply"/>
    <x v="19"/>
    <s v="Orchard Depot"/>
  </r>
  <r>
    <x v="4"/>
    <s v="Sta-Rite"/>
    <x v="68"/>
    <x v="0"/>
    <x v="20"/>
    <x v="5"/>
    <n v="82"/>
    <s v="Federally-Regulated Consumer Product"/>
    <d v="2017-02-21T00:00:00"/>
    <s v="https://www.google.com/shopping/product/4975318456997062449?biw=953&amp;bih=942&amp;espv=2&amp;output=search&amp;q=Sta-Rite%09SR400HD&amp;oq=Sta-Rite%09SR400HD&amp;prds=hsec:online&amp;sa=X&amp;ved=0ahUKEwjK4_K58IHTAhVh5oMKHaRECewQ2SsICw"/>
    <x v="24"/>
    <s v="American Best Pool Supply"/>
    <x v="20"/>
    <s v="PoolZoom.com"/>
  </r>
  <r>
    <x v="0"/>
    <s v="Jandy"/>
    <x v="69"/>
    <x v="0"/>
    <x v="6"/>
    <x v="5"/>
    <n v="78"/>
    <s v="Federally-Regulated Consumer Product"/>
    <d v="2011-02-01T00:00:00"/>
    <s v="https://www.google.com/shopping/product/10327589158581940625?noj=1&amp;q=Jandy%09LXI400N&amp;oq=Jandy%09LXI400N&amp;prds=hsec:online&amp;sa=X&amp;ved=0ahUKEwjalPKu7YvTAhUp04MKHezSBDgQ2SsICg"/>
    <x v="25"/>
    <s v="A1 Pool Parts"/>
    <x v="21"/>
    <s v="Pool Supply World"/>
  </r>
  <r>
    <x v="0"/>
    <s v="Zodiac"/>
    <x v="69"/>
    <x v="0"/>
    <x v="6"/>
    <x v="5"/>
    <n v="78"/>
    <s v="Federally-Regulated Consumer Product"/>
    <d v="2011-02-01T00:00:00"/>
    <s v="https://www.google.com/shopping/product/9305920088223151272?noj=1&amp;q=Zodiac%09LXI400N&amp;oq=Zodiac%09LXI400N&amp;prds=hsec:online&amp;sa=X&amp;ved=0ahUKEwjVmaDi7YvTAhUq_4MKHaddBfUQ2SsICw"/>
    <x v="26"/>
    <s v="Pool Supply Unlimited"/>
    <x v="22"/>
    <s v="Sears - Specialty Pool Products"/>
  </r>
  <r>
    <x v="2"/>
    <s v="Laars"/>
    <x v="70"/>
    <x v="0"/>
    <x v="7"/>
    <x v="5"/>
    <n v="78"/>
    <s v="Federally-Regulated Consumer Product"/>
    <d v="2005-08-30T00:00:00"/>
    <s v="not found"/>
    <x v="0"/>
    <m/>
    <x v="0"/>
    <m/>
  </r>
  <r>
    <x v="3"/>
    <s v="Hayward"/>
    <x v="71"/>
    <x v="0"/>
    <x v="21"/>
    <x v="6"/>
    <n v="78"/>
    <s v="Federally-Regulated Consumer Product"/>
    <d v="2011-02-03T00:00:00"/>
    <s v="https://www.google.com/shopping/product/9913321905640556573?sclient=psy-ab&amp;biw=1009&amp;bih=928&amp;q=Hayward%09H150FDN&amp;oq=Hayward%09H150FDN&amp;pbx=1&amp;bav=on.2,or.&amp;bvm=bv.151426398,d.cGc&amp;tch=1&amp;ech=1&amp;psi=LRXkWMvlOpO6jwPHhpC4BA.1491342639346.5&amp;prds=hsec:online&amp;sa=X&amp;ved=0ahUKEwiG7-au5IvTAhUE02MKHSk1B9UQ2SsICg"/>
    <x v="27"/>
    <s v="Pool Supply Unlimited"/>
    <x v="23"/>
    <s v="Global Industrial"/>
  </r>
  <r>
    <x v="3"/>
    <s v="Swim Pro by Hayward"/>
    <x v="72"/>
    <x v="0"/>
    <x v="21"/>
    <x v="6"/>
    <n v="82"/>
    <s v="Federally-Regulated Consumer Product"/>
    <d v="2015-05-01T00:00:00"/>
    <s v="not found"/>
    <x v="0"/>
    <m/>
    <x v="0"/>
    <m/>
  </r>
  <r>
    <x v="3"/>
    <s v="Hayward"/>
    <x v="73"/>
    <x v="0"/>
    <x v="15"/>
    <x v="6"/>
    <n v="78"/>
    <s v="Federally-Regulated Consumer Product"/>
    <d v="2011-02-03T00:00:00"/>
    <s v="https://www.google.com/shopping/product/2841507386693408073?biw=1009&amp;bih=928&amp;output=search&amp;q=Hayward%09H300FDN&amp;oq=Hayward%09H300FDN&amp;prds=hsec:online&amp;sa=X&amp;ved=0ahUKEwimgMOz64vTAhWW3oMKHTM1D2YQ2SsIDA"/>
    <x v="28"/>
    <s v="Pool Supply Unlimited"/>
    <x v="24"/>
    <s v="Backyard Pool Superstore"/>
  </r>
  <r>
    <x v="3"/>
    <s v="Swim Pro by Hayward"/>
    <x v="74"/>
    <x v="0"/>
    <x v="15"/>
    <x v="6"/>
    <n v="82"/>
    <s v="Federally-Regulated Consumer Product"/>
    <d v="2015-05-01T00:00:00"/>
    <s v="not found"/>
    <x v="0"/>
    <m/>
    <x v="0"/>
    <m/>
  </r>
  <r>
    <x v="3"/>
    <s v="Hayward"/>
    <x v="75"/>
    <x v="0"/>
    <x v="22"/>
    <x v="7"/>
    <n v="78"/>
    <s v="Federally-Regulated Consumer Product"/>
    <d v="2011-02-03T00:00:00"/>
    <s v="https://www.google.com/shopping/product/3783582791057044684?noj=1&amp;biw=967&amp;bih=928&amp;output=search&amp;q=Hayward%09H200FDN&amp;oq=Hayward%09H200FDN&amp;prds=hsec:online&amp;sa=X&amp;ved=0ahUKEwir8L-b6ovTAhUE5YMKHVxlDbcQ2SsIDA"/>
    <x v="29"/>
    <s v="Pool Supply Unlimited"/>
    <x v="25"/>
    <s v="Pool Supply World"/>
  </r>
  <r>
    <x v="3"/>
    <s v="Swim Pro by Hayward"/>
    <x v="76"/>
    <x v="0"/>
    <x v="22"/>
    <x v="7"/>
    <n v="82"/>
    <s v="Federally-Regulated Consumer Product"/>
    <d v="2015-05-01T00:00:00"/>
    <s v="not found"/>
    <x v="0"/>
    <m/>
    <x v="0"/>
    <m/>
  </r>
  <r>
    <x v="3"/>
    <s v="Hayward"/>
    <x v="77"/>
    <x v="0"/>
    <x v="3"/>
    <x v="7"/>
    <n v="78"/>
    <s v="Federally-Regulated Consumer Product"/>
    <d v="2011-02-03T00:00:00"/>
    <s v="https://www.google.com/shopping/product/4801292928029557135?noj=1&amp;biw=967&amp;bih=928&amp;output=search&amp;q=Hayward%09H250FDN&amp;oq=Hayward%09H250FDN&amp;prds=hsec:online&amp;sa=X&amp;ved=0ahUKEwiH_Lu76ovTAhUo0oMKHX1dALQQ2SsIDA"/>
    <x v="30"/>
    <s v="Pool Supply Unlimited"/>
    <x v="26"/>
    <s v="Pool Supplies Superstore"/>
  </r>
  <r>
    <x v="3"/>
    <s v="Hayward"/>
    <x v="78"/>
    <x v="0"/>
    <x v="3"/>
    <x v="7"/>
    <n v="78"/>
    <s v="Federally-Regulated Consumer Product"/>
    <d v="2011-02-03T00:00:00"/>
    <s v="https://www.google.com/shopping/product/17584297587387412561?noj=1&amp;biw=967&amp;bih=928&amp;output=search&amp;q=Hayward%09H250FDNASME&amp;oq=Hayward%09H250FDNASME&amp;prds=hsec:online&amp;sa=X&amp;ved=0ahUKEwintJX36ovTAhXB54MKHVOmDOAQ2SsICw"/>
    <x v="31"/>
    <s v="Pool Supply Unlimited"/>
    <x v="27"/>
    <s v="Pool Supplies Superstore"/>
  </r>
  <r>
    <x v="3"/>
    <s v="Swim Pro by Hayward"/>
    <x v="79"/>
    <x v="0"/>
    <x v="3"/>
    <x v="7"/>
    <n v="82"/>
    <s v="Federally-Regulated Consumer Product"/>
    <d v="2015-05-01T00:00:00"/>
    <s v="not found"/>
    <x v="0"/>
    <m/>
    <x v="0"/>
    <m/>
  </r>
  <r>
    <x v="3"/>
    <s v="Trane"/>
    <x v="80"/>
    <x v="0"/>
    <x v="3"/>
    <x v="7"/>
    <n v="82"/>
    <s v="Federally-Regulated Consumer Product"/>
    <d v="2015-09-01T00:00:00"/>
    <s v="https://www.google.com/shopping/product/3330583342506077968?noj=1&amp;biw=1011&amp;bih=928&amp;q=Trane%09TR250NA&amp;oq=Trane%09TR250NA&amp;prds=hsec:online&amp;sa=X&amp;ved=0ahUKEwif1cj49ovTAhUL7IMKHdbiBswQ2SsICw"/>
    <x v="32"/>
    <s v="Ebay - vminnovations"/>
    <x v="28"/>
    <s v="Orchard Depot"/>
  </r>
  <r>
    <x v="3"/>
    <s v="Hayward"/>
    <x v="81"/>
    <x v="0"/>
    <x v="23"/>
    <x v="7"/>
    <n v="78"/>
    <s v="Federally-Regulated Consumer Product"/>
    <d v="2011-02-03T00:00:00"/>
    <s v="https://www.google.com/shopping/product/5882678174444882478?sclient=psy-ab&amp;biw=1009&amp;bih=928&amp;q=Hayward%09H350FDN&amp;oq=Hayward%09H350FDN&amp;pbx=1&amp;bav=on.2,or.&amp;tch=1&amp;ech=1&amp;psi=EhLkWNHoDKqXjwTL34vQAg.1491342015622.7&amp;prds=hsec:online&amp;sa=X&amp;ved=0ahUKEwiN0uSG4ovTAhXn64MKHfEqA-gQ2SsICg"/>
    <x v="33"/>
    <s v="Pool Supply Unlimited"/>
    <x v="29"/>
    <s v="Pool Supplies Superstore"/>
  </r>
  <r>
    <x v="0"/>
    <s v="Jandy Pro Series"/>
    <x v="82"/>
    <x v="0"/>
    <x v="6"/>
    <x v="7"/>
    <n v="82"/>
    <s v="Federally-Regulated Consumer Product"/>
    <d v="2016-11-08T00:00:00"/>
    <s v="https://www.google.com/search?biw=1064&amp;bih=927&amp;output=search&amp;tbm=shop&amp;q=Jandy+Pro+Series%09JXi400NN&amp;oq=Jandy+Pro+Series%09JXi400NN&amp;gs_l=products-cc.3...18410.18410.0.18974.1.1.0.0.0.0.171.171.0j1.1.0....0...1ac.2.64.products-cc..0.0.0.n0mEoGD1Boo#spd=18043628735520840996"/>
    <x v="34"/>
    <s v="Pool Supply Unlimited"/>
    <x v="3"/>
    <m/>
  </r>
  <r>
    <x v="3"/>
    <s v="Hayward"/>
    <x v="83"/>
    <x v="0"/>
    <x v="7"/>
    <x v="7"/>
    <n v="82"/>
    <s v="Federally-Regulated Consumer Product"/>
    <d v="2014-10-23T00:00:00"/>
    <s v="https://www.google.com/shopping/product/15537621819526215407?noj=1&amp;q=Hayward%09H500FDN&amp;oq=Hayward%09H500FDN&amp;prds=hsec:online&amp;sa=X&amp;ved=0ahUKEwiVybzd5ovTAhXM7IMKHZhODNgQ2SsIDA"/>
    <x v="35"/>
    <s v="PoolSupply4Less"/>
    <x v="30"/>
    <s v="Orchard Depot"/>
  </r>
  <r>
    <x v="3"/>
    <s v="Hayward"/>
    <x v="84"/>
    <x v="0"/>
    <x v="7"/>
    <x v="7"/>
    <n v="82"/>
    <s v="Federally-Regulated Consumer Product"/>
    <d v="2014-10-23T00:00:00"/>
    <s v="https://www.google.com/shopping/product/14835761241903287268?biw=1009&amp;bih=928&amp;output=search&amp;q=Hayward%09H500FDNASME&amp;oq=Hayward%09H500FDNASME&amp;prds=hsec:online&amp;sa=X&amp;ved=0ahUKEwj29r2K7IvTAhWF1IMKHWIKBbIQ2SsICg"/>
    <x v="36"/>
    <s v="Polytec Pools"/>
    <x v="31"/>
    <s v="Pool Warehouse"/>
  </r>
  <r>
    <x v="4"/>
    <s v="Pentair"/>
    <x v="85"/>
    <x v="0"/>
    <x v="1"/>
    <x v="8"/>
    <n v="82"/>
    <s v="Federally-Regulated Consumer Product"/>
    <d v="2017-02-21T00:00:00"/>
    <s v="https://www.google.com/shopping/product/1906616875511695354?biw=1056&amp;bih=927&amp;output=search&amp;q=Pentair+460792&amp;oq=Pentair+460792&amp;prds=hsec:online&amp;sa=X&amp;ved=0ahUKEwijv5jdp4HTAhXr7IMKHekwDAwQ2SsIDA"/>
    <x v="37"/>
    <s v="Pool Supply Unlimited"/>
    <x v="32"/>
    <s v="Leslies"/>
  </r>
  <r>
    <x v="4"/>
    <s v="Pentair"/>
    <x v="86"/>
    <x v="0"/>
    <x v="11"/>
    <x v="8"/>
    <n v="82"/>
    <s v="Federally-Regulated Consumer Product"/>
    <d v="2017-02-21T00:00:00"/>
    <s v="https://www.google.com/shopping/product/372889424787672555?sclient=psy-ab&amp;biw=1056&amp;bih=927&amp;q=Pentair%09460730&amp;oq=Pentair%09460730&amp;pbx=1&amp;bav=on.2,or.&amp;bvm=bv.151426398,d.amc&amp;tch=1&amp;ech=1&amp;psi=K5XeWMOVHenHjwSMgrOYBQ.1490982193771.5&amp;prds=hsec:online&amp;sa=X&amp;ved=0ahUKEwik5a_npYHTAhUH0YMKHc2mCUAQ2SsICg"/>
    <x v="38"/>
    <s v="Pool Supply Unlimited"/>
    <x v="32"/>
    <s v="Backyard Pool Superstore"/>
  </r>
  <r>
    <x v="4"/>
    <s v="Pentair"/>
    <x v="87"/>
    <x v="0"/>
    <x v="11"/>
    <x v="8"/>
    <n v="82"/>
    <s v="Federally-Regulated Consumer Product"/>
    <d v="2017-02-21T00:00:00"/>
    <s v="https://www.google.com/search?biw=1056&amp;bih=927&amp;output=search&amp;tbm=shop&amp;q=Pentair%09461000&amp;oq=Pentair%09461000&amp;gs_l=products-cc.3...8093.8093.0.8889.1.1.0.0.0.0.111.111.0j1.1.0....0...1ac.2.64.products-cc..0.0.0.W5-SIfXw4so#spd=4792025705320122395"/>
    <x v="39"/>
    <s v="Sunplay"/>
    <x v="0"/>
    <m/>
  </r>
  <r>
    <x v="4"/>
    <s v="Sta-Rite"/>
    <x v="88"/>
    <x v="0"/>
    <x v="11"/>
    <x v="8"/>
    <n v="82"/>
    <s v="Federally-Regulated Consumer Product"/>
    <d v="2017-02-21T00:00:00"/>
    <s v="https://www.google.com/shopping/product/14937621448300194658?espv=2&amp;biw=955&amp;bih=942&amp;output=search&amp;q=Sta-Rite%09SR200NA&amp;oq=Sta-Rite%09SR200NA&amp;prds=hsec:online&amp;sa=X&amp;ved=0ahUKEwiwtf3P74HTAhVI1oMKHVptAMYQ2SsIDA"/>
    <x v="38"/>
    <s v="Pool Supply Unlimited"/>
    <x v="33"/>
    <s v="Pool Supply World"/>
  </r>
  <r>
    <x v="4"/>
    <s v="Pentair"/>
    <x v="89"/>
    <x v="0"/>
    <x v="3"/>
    <x v="8"/>
    <n v="82"/>
    <s v="Federally-Regulated Consumer Product"/>
    <d v="2017-02-21T00:00:00"/>
    <s v="https://www.google.com/shopping/product/11065839222255762922?biw=1056&amp;bih=927&amp;output=search&amp;q=Pentair%09460732&amp;oq=Pentair%09460732&amp;prds=hsec:online&amp;sa=X&amp;ved=0ahUKEwjlwMqHpoHTAhWI7oMKHbXVBdEQ2SsIDA"/>
    <x v="40"/>
    <s v="Pool Supply Unlimited"/>
    <x v="34"/>
    <s v="PoolSuply4Less"/>
  </r>
  <r>
    <x v="4"/>
    <s v="Sta-Rite"/>
    <x v="90"/>
    <x v="0"/>
    <x v="3"/>
    <x v="8"/>
    <n v="82"/>
    <s v="Federally-Regulated Consumer Product"/>
    <d v="2017-02-21T00:00:00"/>
    <s v="https://www.google.com/shopping/product/2017379058560100038?espv=2&amp;biw=955&amp;bih=942&amp;output=search&amp;q=Sta-Rite%09460767&amp;oq=Sta-Rite%09460767&amp;prds=hsec:online&amp;sa=X&amp;ved=0ahUKEwjjlvfp7oHTAhXI54MKHQhBCYkQ2SsICw"/>
    <x v="41"/>
    <s v="Pool Supply Unlimited"/>
    <x v="35"/>
    <s v="Orchard Depot"/>
  </r>
  <r>
    <x v="4"/>
    <s v="Pentair"/>
    <x v="91"/>
    <x v="0"/>
    <x v="3"/>
    <x v="8"/>
    <n v="82"/>
    <s v="Federally-Regulated Consumer Product"/>
    <d v="2017-02-21T00:00:00"/>
    <s v="https://www.google.com/shopping/product/13278828772510338872?biw=1056&amp;bih=927&amp;output=search&amp;q=Pentair%09460771&amp;oq=Pentair%09460771&amp;prds=hsec:online&amp;sa=X&amp;ved=0ahUKEwjas82Bp4HTAhUB5IMKHZQjBxwQ2SsICw"/>
    <x v="42"/>
    <s v="Pool Supply Unlimited"/>
    <x v="36"/>
    <s v="Web Pool Supply"/>
  </r>
  <r>
    <x v="1"/>
    <s v="Raypak"/>
    <x v="92"/>
    <x v="0"/>
    <x v="3"/>
    <x v="8"/>
    <n v="78"/>
    <s v="Federally-Regulated Consumer Product"/>
    <d v="2012-04-06T00:00:00"/>
    <s v="not found"/>
    <x v="0"/>
    <m/>
    <x v="0"/>
    <m/>
  </r>
  <r>
    <x v="0"/>
    <s v="Jandy Pro Series"/>
    <x v="93"/>
    <x v="0"/>
    <x v="24"/>
    <x v="8"/>
    <n v="82"/>
    <s v="Federally-Regulated Consumer Product"/>
    <d v="2016-11-08T00:00:00"/>
    <s v="https://www.google.com/shopping/product/4544480177875163321?sclient=psy-ab&amp;biw=1064&amp;bih=927&amp;q=Jandy+Pro+Series%09JXi260N&amp;oq=Jandy+Pro+Series%09JXi260N&amp;pbx=1&amp;bav=on.2,or.&amp;bvm=bv.151426398,d.amc&amp;tch=1&amp;ech=1&amp;psi=PZTeWPadM-S0jwSfvrOwCg.1490981981359.7&amp;prds=hsec:online&amp;sa=X&amp;ved=0ahUKEwjWyqL1pIHTAhVi1oMKHbcWAucQ2SsICA"/>
    <x v="43"/>
    <s v="Pool Supply Unlimited"/>
    <x v="37"/>
    <s v="Pool Supply World"/>
  </r>
  <r>
    <x v="4"/>
    <s v="Pentair"/>
    <x v="94"/>
    <x v="0"/>
    <x v="15"/>
    <x v="8"/>
    <n v="82"/>
    <s v="Federally-Regulated Consumer Product"/>
    <d v="2017-02-21T00:00:00"/>
    <s v="https://www.google.com/shopping/product/2067519652525865665?biw=1056&amp;bih=927&amp;output=search&amp;q=Pentair%09460734&amp;oq=Pentair%09460734&amp;prds=hsec:online&amp;sa=X&amp;ved=0ahUKEwih15CrpoHTAhUk4YMKHXK-DcsQ2SsIDA"/>
    <x v="44"/>
    <s v="Pool Supply Unlimited"/>
    <x v="38"/>
    <s v="Backyard Pool Superstore"/>
  </r>
  <r>
    <x v="1"/>
    <s v="Raypak"/>
    <x v="95"/>
    <x v="0"/>
    <x v="15"/>
    <x v="8"/>
    <n v="78"/>
    <s v="Federally-Regulated Consumer Product"/>
    <d v="2006-10-12T00:00:00"/>
    <s v="not found"/>
    <x v="0"/>
    <m/>
    <x v="0"/>
    <m/>
  </r>
  <r>
    <x v="4"/>
    <s v="Sta-Rite"/>
    <x v="96"/>
    <x v="0"/>
    <x v="17"/>
    <x v="8"/>
    <n v="82"/>
    <s v="Federally-Regulated Consumer Product"/>
    <d v="2017-02-21T00:00:00"/>
    <s v="https://www.google.com/shopping/product/5722718956824745692?sclient=psy-ab&amp;biw=953&amp;bih=942&amp;q=Sta-Rite%09SR333NA&amp;oq=Sta-Rite%09SR333NA&amp;pbx=1&amp;bav=on.2,or.&amp;bvm=bv.151325232,d.amc&amp;espv=2&amp;tch=1&amp;ech=1&amp;psi=QuPeWKySJsHcjwTV3avIBA.1491002184963.7&amp;prds=hsec:online&amp;sa=X&amp;ved=0ahUKEwi3jL2P8IHTAhVlzIMKHQDTBRYQ2SsICg"/>
    <x v="45"/>
    <s v="Active Pool Supply"/>
    <x v="39"/>
    <s v="Sunplay"/>
  </r>
  <r>
    <x v="1"/>
    <s v="Raypak"/>
    <x v="97"/>
    <x v="0"/>
    <x v="19"/>
    <x v="8"/>
    <n v="78"/>
    <s v="Federally-Regulated Consumer Product"/>
    <d v="2012-04-06T00:00:00"/>
    <s v="not found"/>
    <x v="0"/>
    <m/>
    <x v="0"/>
    <m/>
  </r>
  <r>
    <x v="1"/>
    <s v="Raypak"/>
    <x v="98"/>
    <x v="0"/>
    <x v="19"/>
    <x v="8"/>
    <n v="78"/>
    <s v="Federally-Regulated Consumer Product"/>
    <d v="2006-10-12T00:00:00"/>
    <s v="not found"/>
    <x v="0"/>
    <m/>
    <x v="0"/>
    <m/>
  </r>
  <r>
    <x v="3"/>
    <s v="Hayward"/>
    <x v="99"/>
    <x v="0"/>
    <x v="25"/>
    <x v="8"/>
    <n v="82"/>
    <s v="Federally-Regulated Consumer Product"/>
    <d v="2016-09-27T00:00:00"/>
    <s v="https://www.google.com/shopping/product/5851927340560065545?q=Hayward+H400FDN&amp;biw=1227&amp;bih=931&amp;bav=on.2,or.&amp;bvm=bv.151426398,d.amc&amp;tch=1&amp;ech=1&amp;psi=0JLeWJvsFOzXjwSttbCgBQ.1490981591011.3&amp;prds=hsec:online&amp;sa=X&amp;ved=0ahUKEwi88b2fo4HTAhUF74MKHSjhBPQQ2SsICg"/>
    <x v="46"/>
    <s v="Pool Supply Unlimited"/>
    <x v="40"/>
    <s v="In The Swim Pool Supplies"/>
  </r>
  <r>
    <x v="3"/>
    <s v="Hayward"/>
    <x v="100"/>
    <x v="0"/>
    <x v="25"/>
    <x v="8"/>
    <n v="82"/>
    <s v="Federally-Regulated Consumer Product"/>
    <d v="2016-09-27T00:00:00"/>
    <s v="same as above??"/>
    <x v="0"/>
    <m/>
    <x v="0"/>
    <m/>
  </r>
  <r>
    <x v="3"/>
    <s v="Swim Pro by Hayward"/>
    <x v="101"/>
    <x v="0"/>
    <x v="25"/>
    <x v="8"/>
    <n v="82"/>
    <s v="Federally-Regulated Consumer Product"/>
    <d v="2016-09-27T00:00:00"/>
    <s v="not found"/>
    <x v="0"/>
    <m/>
    <x v="0"/>
    <m/>
  </r>
  <r>
    <x v="3"/>
    <s v="Trane"/>
    <x v="102"/>
    <x v="0"/>
    <x v="25"/>
    <x v="8"/>
    <n v="82"/>
    <s v="Federally-Regulated Consumer Product"/>
    <d v="2016-09-27T00:00:00"/>
    <s v="https://www.google.com/shopping/product/9765790264884138683?sclient=psy-ab&amp;biw=1064&amp;bih=927&amp;q=Trane%09TR400NA&amp;oq=Trane%09TR400NA&amp;pbx=1&amp;bav=on.2,or.&amp;bvm=bv.151325232,bs.1,d.amc&amp;tch=1&amp;ech=1&amp;psi=iJPeWJWjAqG9jwSDxKOgDg.1490981774822.11&amp;prds=hsec:online&amp;sa=X&amp;ved=0ahUKEwjU5IGopIHTAhUBwYMKHVViBfoQ2SsICA"/>
    <x v="47"/>
    <s v="VMInnovations.com"/>
    <x v="41"/>
    <s v="Orchard Depot"/>
  </r>
  <r>
    <x v="4"/>
    <s v="Pentair"/>
    <x v="103"/>
    <x v="0"/>
    <x v="20"/>
    <x v="8"/>
    <n v="82"/>
    <s v="Federally-Regulated Consumer Product"/>
    <d v="2017-02-21T00:00:00"/>
    <s v="not found"/>
    <x v="0"/>
    <m/>
    <x v="0"/>
    <m/>
  </r>
  <r>
    <x v="4"/>
    <s v="Sta-Rite"/>
    <x v="104"/>
    <x v="0"/>
    <x v="20"/>
    <x v="8"/>
    <n v="82"/>
    <s v="Federally-Regulated Consumer Product"/>
    <d v="2017-02-21T00:00:00"/>
    <s v="https://www.google.com/shopping/product/4793331050330421627?espv=2&amp;biw=955&amp;bih=942&amp;output=search&amp;q=Sta-Rite%09460763&amp;oq=Sta-Rite%09460763&amp;prds=hsec:online&amp;sa=X&amp;ved=0ahUKEwiy8pC_7oHTAhVB64MKHfUyChkQ2SsICw"/>
    <x v="48"/>
    <s v="Pool Supply Unlimited"/>
    <x v="42"/>
    <s v="Orchard Depot"/>
  </r>
  <r>
    <x v="4"/>
    <s v="Pentair"/>
    <x v="105"/>
    <x v="0"/>
    <x v="20"/>
    <x v="8"/>
    <n v="82"/>
    <s v="Federally-Regulated Consumer Product"/>
    <d v="2017-02-21T00:00:00"/>
    <s v="https://www.google.com/shopping/product/12437587110562735847?biw=1056&amp;bih=927&amp;output=search&amp;q=Pentair%09460775&amp;oq=Pentair%09460775&amp;prds=hsec:online&amp;sa=X&amp;ved=0ahUKEwjg-bSop4HTAhXL7YMKHbiSBSAQ2SsICw"/>
    <x v="49"/>
    <s v="Pool Supply Unlimited"/>
    <x v="43"/>
    <s v="PoolZoom.com"/>
  </r>
  <r>
    <x v="4"/>
    <s v="Pentair"/>
    <x v="106"/>
    <x v="0"/>
    <x v="20"/>
    <x v="8"/>
    <n v="82"/>
    <s v="Federally-Regulated Consumer Product"/>
    <d v="2017-02-21T00:00:00"/>
    <s v="not found"/>
    <x v="0"/>
    <m/>
    <x v="0"/>
    <m/>
  </r>
  <r>
    <x v="4"/>
    <s v="Sta-Rite"/>
    <x v="107"/>
    <x v="0"/>
    <x v="20"/>
    <x v="8"/>
    <n v="82"/>
    <s v="Federally-Regulated Consumer Product"/>
    <d v="2017-02-21T00:00:00"/>
    <s v="https://www.google.com/shopping/product/15255497277564072910?biw=953&amp;bih=942&amp;espv=2&amp;output=search&amp;q=Sta-Rite%09SR400NA&amp;oq=Sta-Rite%09SR400NA&amp;prds=hsec:online&amp;sa=X&amp;ved=0ahUKEwiphND28IHTAhWO8oMKHY1eAYMQ2SsIDA"/>
    <x v="50"/>
    <s v="Pool Supply Unlimited"/>
    <x v="44"/>
    <s v="Walmart"/>
  </r>
  <r>
    <x v="3"/>
    <s v="Hayward"/>
    <x v="108"/>
    <x v="0"/>
    <x v="6"/>
    <x v="8"/>
    <n v="82"/>
    <s v="Federally-Regulated Consumer Product"/>
    <d v="2016-09-27T00:00:00"/>
    <s v="https://www.google.com/shopping/product/6630033237560717811?biw=1066&amp;bih=931&amp;output=search&amp;q=Hayward%09H400FDNASME&amp;oq=Hayward%09H400FDNASME&amp;prds=hsec:online&amp;sa=X&amp;ved=0ahUKEwj4uuemooHTAhWMx4MKHdomAxAQ2SsICw"/>
    <x v="51"/>
    <s v="Pool Supply Unlimited"/>
    <x v="45"/>
    <s v="Pool Supplies Superstore"/>
  </r>
  <r>
    <x v="0"/>
    <s v="Jandy Pro Series"/>
    <x v="109"/>
    <x v="0"/>
    <x v="6"/>
    <x v="8"/>
    <n v="82"/>
    <s v="Federally-Regulated Consumer Product"/>
    <d v="2016-11-08T00:00:00"/>
    <s v="not found"/>
    <x v="0"/>
    <m/>
    <x v="0"/>
    <m/>
  </r>
  <r>
    <x v="0"/>
    <s v="Jandy Pro Series"/>
    <x v="110"/>
    <x v="0"/>
    <x v="6"/>
    <x v="8"/>
    <n v="82"/>
    <s v="Federally-Regulated Consumer Product"/>
    <d v="2016-11-08T00:00:00"/>
    <s v="not found"/>
    <x v="0"/>
    <m/>
    <x v="0"/>
    <m/>
  </r>
  <r>
    <x v="1"/>
    <s v="Raypak"/>
    <x v="111"/>
    <x v="0"/>
    <x v="7"/>
    <x v="8"/>
    <n v="78"/>
    <s v="Federally-Regulated Consumer Product"/>
    <d v="2006-10-12T00:00:00"/>
    <s v="not found"/>
    <x v="0"/>
    <m/>
    <x v="0"/>
    <m/>
  </r>
  <r>
    <x v="4"/>
    <s v="Pentair"/>
    <x v="112"/>
    <x v="0"/>
    <x v="7"/>
    <x v="8"/>
    <n v="82"/>
    <s v="Federally-Regulated Consumer Product"/>
    <d v="2017-03-06T00:00:00"/>
    <s v="https://www.google.com/shopping/product/15203970124515995080?noj=1&amp;q=Pentair%09PM0500NACC2BXN&amp;oq=Pentair%09PM0500NACC2BXN&amp;prds=hsec:online&amp;sa=X&amp;ved=0ahUKEwjpgPGk8YvTAhUJ4oMKHYVUAkoQ2SsICw"/>
    <x v="52"/>
    <s v="Pool Supply Unlimited"/>
    <x v="46"/>
    <s v="Active Pool Supply"/>
  </r>
  <r>
    <x v="2"/>
    <s v="Laars"/>
    <x v="113"/>
    <x v="0"/>
    <x v="26"/>
    <x v="9"/>
    <n v="78"/>
    <s v="Federally-Regulated Consumer Product"/>
    <d v="2005-08-30T00:00:00"/>
    <s v="not found"/>
    <x v="0"/>
    <m/>
    <x v="0"/>
    <m/>
  </r>
  <r>
    <x v="1"/>
    <s v="Raypak"/>
    <x v="114"/>
    <x v="0"/>
    <x v="7"/>
    <x v="10"/>
    <n v="78"/>
    <s v="Federally-Regulated Consumer Product"/>
    <d v="2007-06-11T00:00:00"/>
    <s v="not found"/>
    <x v="0"/>
    <m/>
    <x v="0"/>
    <m/>
  </r>
  <r>
    <x v="5"/>
    <s v="EnergyRite"/>
    <x v="115"/>
    <x v="0"/>
    <x v="21"/>
    <x v="11"/>
    <n v="78"/>
    <s v="Federally-Regulated Consumer Product"/>
    <d v="2007-10-22T00:00:00"/>
    <s v="https://www.google.com/shopping/product/4098455017268904308?noj=1&amp;biw=967&amp;bih=928&amp;output=search&amp;q=EnergyRite%09ERN152&amp;oq=EnergyRite%09ERN152&amp;prds=hsec:online&amp;sa=X&amp;ved=0ahUKEwj_k4LX6IvTAhVF1oMKHVwkDWgQ2SsICg"/>
    <x v="53"/>
    <s v="eBay - saveonpoolsupplies"/>
    <x v="47"/>
    <s v="Pool Supply World"/>
  </r>
  <r>
    <x v="5"/>
    <s v="EnergyRite"/>
    <x v="116"/>
    <x v="0"/>
    <x v="27"/>
    <x v="11"/>
    <n v="78"/>
    <s v="Federally-Regulated Consumer Product"/>
    <d v="2007-10-22T00:00:00"/>
    <s v="https://www.google.com/shopping/product/470113587486593138?noj=1&amp;biw=967&amp;bih=928&amp;output=search&amp;q=EnergyRite%09ERN202&amp;oq=EnergyRite%09ERN202&amp;prds=hsec:online&amp;sa=X&amp;ved=0ahUKEwjD3b6I6YvTAhWJy4MKHUgVCzEQ2SsICg"/>
    <x v="54"/>
    <s v="Pool Supply Unlimited"/>
    <x v="48"/>
    <s v="Pool Supply World"/>
  </r>
  <r>
    <x v="5"/>
    <s v="EnergyRite"/>
    <x v="117"/>
    <x v="0"/>
    <x v="3"/>
    <x v="11"/>
    <n v="78"/>
    <s v="Federally-Regulated Consumer Product"/>
    <d v="2007-10-22T00:00:00"/>
    <s v="https://www.google.com/shopping/product/8018151149218009436?noj=1&amp;biw=967&amp;bih=928&amp;output=search&amp;q=EnergyRite%09ERN252&amp;oq=EnergyRite%09ERN252&amp;prds=hsec:online&amp;sa=X&amp;ved=0ahUKEwiO47Sk6YvTAhXC7oMKHfEsAhkQ2SsICg"/>
    <x v="55"/>
    <s v="Pool Supply Unlimited"/>
    <x v="49"/>
    <s v="Pool Supply World"/>
  </r>
  <r>
    <x v="5"/>
    <s v="EnergyRite"/>
    <x v="118"/>
    <x v="0"/>
    <x v="15"/>
    <x v="11"/>
    <n v="78"/>
    <s v="Federally-Regulated Consumer Product"/>
    <d v="2007-10-22T00:00:00"/>
    <s v="https://www.google.com/shopping/product/7358349363815780142?noj=1&amp;biw=967&amp;bih=928&amp;output=search&amp;q=EnergyRite%09ERN302&amp;oq=EnergyRite%09ERN302&amp;prds=hsec:online&amp;sa=X&amp;ved=0ahUKEwidqY3U6YvTAhVp04MKHbLSC3sQ2SsICg"/>
    <x v="56"/>
    <s v="eBay - poolproducts.com"/>
    <x v="50"/>
    <s v="Pool Supply World"/>
  </r>
  <r>
    <x v="5"/>
    <s v="EnergyRite"/>
    <x v="119"/>
    <x v="0"/>
    <x v="28"/>
    <x v="11"/>
    <n v="78"/>
    <s v="Federally-Regulated Consumer Product"/>
    <d v="2007-10-22T00:00:00"/>
    <s v="https://www.google.com/shopping/product/10544237564961365766?sclient=psy-ab&amp;biw=1041&amp;bih=928&amp;q=EnergyRite%09ERN402&amp;oq=EnergyRite%09ERN402&amp;pbx=1&amp;bav=on.2,or.&amp;tch=1&amp;ech=1&amp;psi=lwrkWN-YLMThjAPU2LvACA.1491339929161.21&amp;prds=hsec:online&amp;sa=X&amp;ved=0ahUKEwi__dSc4IvTAhVMw4MKHTrHDf0Q2SsICA"/>
    <x v="57"/>
    <s v="eBay - poolproducts.com"/>
    <x v="51"/>
    <s v="Pool Supply World"/>
  </r>
  <r>
    <x v="1"/>
    <s v="Raypak"/>
    <x v="120"/>
    <x v="0"/>
    <x v="19"/>
    <x v="12"/>
    <n v="82"/>
    <s v="Federally-Regulated Consumer Product"/>
    <d v="2015-02-19T00:00:00"/>
    <s v="not found"/>
    <x v="0"/>
    <m/>
    <x v="0"/>
    <m/>
  </r>
  <r>
    <x v="0"/>
    <s v="Jandy HI-E2"/>
    <x v="121"/>
    <x v="0"/>
    <x v="23"/>
    <x v="13"/>
    <n v="78"/>
    <s v="Federally-Regulated Consumer Product"/>
    <d v="2011-02-01T00:00:00"/>
    <s v="https://www.google.com/shopping/product/5896704852634146660?noj=1&amp;biw=967&amp;bih=928&amp;q=Jandy+HI-E2%09EHE350P&amp;oq=Jandy+HI-E2%09EHE350P&amp;prds=hsec:online&amp;sa=X&amp;ved=0ahUKEwi3uqab6IvTAhVD0oMKHWgJAXgQ2SsICQ"/>
    <x v="58"/>
    <s v="TC Pool Equipment"/>
    <x v="52"/>
    <s v="Pool Supply World"/>
  </r>
  <r>
    <x v="0"/>
    <s v="Zodiac HI-E2"/>
    <x v="121"/>
    <x v="0"/>
    <x v="23"/>
    <x v="13"/>
    <n v="78"/>
    <s v="Federally-Regulated Consumer Product"/>
    <d v="2011-02-01T00:00:00"/>
    <s v="https://www.google.com/shopping/product/5896704852634146660?noj=1&amp;biw=967&amp;bih=928&amp;q=Jandy+HI-E2%09EHE350P&amp;oq=Jandy+HI-E2%09EHE350P&amp;prds=hsec:online&amp;sa=X&amp;ved=0ahUKEwi3uqab6IvTAhVD0oMKHWgJAXgQ2SsICQ"/>
    <x v="58"/>
    <s v="TC Pool Equipment"/>
    <x v="52"/>
    <s v="Pool Supply World"/>
  </r>
  <r>
    <x v="1"/>
    <s v="Raypak"/>
    <x v="122"/>
    <x v="0"/>
    <x v="19"/>
    <x v="14"/>
    <n v="78"/>
    <s v="Federally-Regulated Consumer Product"/>
    <d v="2007-10-22T00:00:00"/>
    <s v="not found"/>
    <x v="0"/>
    <m/>
    <x v="0"/>
    <m/>
  </r>
  <r>
    <x v="1"/>
    <s v="Raypak"/>
    <x v="123"/>
    <x v="0"/>
    <x v="7"/>
    <x v="14"/>
    <n v="78"/>
    <s v="Federally-Regulated Consumer Product"/>
    <d v="2007-10-22T00:00:00"/>
    <s v="not found"/>
    <x v="0"/>
    <m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8">
  <r>
    <x v="0"/>
    <s v="Hayward"/>
    <x v="0"/>
    <x v="0"/>
    <x v="0"/>
    <x v="0"/>
    <n v="82"/>
    <s v="Federally-Regulated Consumer Product"/>
    <d v="2014-10-23T00:00:00"/>
    <s v="not found"/>
    <x v="0"/>
    <m/>
    <x v="0"/>
    <m/>
  </r>
  <r>
    <x v="0"/>
    <s v="Hayward"/>
    <x v="1"/>
    <x v="0"/>
    <x v="0"/>
    <x v="0"/>
    <n v="82"/>
    <s v="Federally-Regulated Consumer Product"/>
    <d v="2014-10-23T00:00:00"/>
    <s v="https://www.google.com/shopping/product/14824618341050597770?noj=1&amp;biw=967&amp;bih=928&amp;output=search&amp;q=Hayward%09H100ID1&amp;oq=Hayward%09H100ID1&amp;prds=hsec:online&amp;sa=X&amp;ved=0ahUKEwiL4f_46YvTAhXn7YMKHcA2CW8Q2SsIDA"/>
    <x v="1"/>
    <s v="PoolSupply4Less"/>
    <x v="1"/>
    <s v="Active Pool Supply"/>
  </r>
  <r>
    <x v="1"/>
    <s v="Ruud"/>
    <x v="2"/>
    <x v="0"/>
    <x v="1"/>
    <x v="0"/>
    <n v="82"/>
    <s v="Federally-Regulated Consumer Product"/>
    <d v="2013-07-01T00:00:00"/>
    <s v="not found"/>
    <x v="0"/>
    <m/>
    <x v="0"/>
    <m/>
  </r>
  <r>
    <x v="1"/>
    <s v="Ruud"/>
    <x v="3"/>
    <x v="0"/>
    <x v="1"/>
    <x v="0"/>
    <n v="82"/>
    <s v="Federally-Regulated Consumer Product"/>
    <d v="2013-07-01T00:00:00"/>
    <s v="not found"/>
    <x v="0"/>
    <m/>
    <x v="0"/>
    <m/>
  </r>
  <r>
    <x v="1"/>
    <s v="Rheem"/>
    <x v="4"/>
    <x v="0"/>
    <x v="1"/>
    <x v="0"/>
    <n v="82"/>
    <s v="Federally-Regulated Consumer Product"/>
    <d v="2013-07-01T00:00:00"/>
    <s v="not found"/>
    <x v="0"/>
    <m/>
    <x v="0"/>
    <m/>
  </r>
  <r>
    <x v="1"/>
    <s v="Rheem"/>
    <x v="5"/>
    <x v="0"/>
    <x v="1"/>
    <x v="0"/>
    <n v="82"/>
    <s v="Federally-Regulated Consumer Product"/>
    <d v="2013-07-01T00:00:00"/>
    <s v="not found"/>
    <x v="0"/>
    <m/>
    <x v="0"/>
    <m/>
  </r>
  <r>
    <x v="1"/>
    <s v="Raypak"/>
    <x v="6"/>
    <x v="0"/>
    <x v="1"/>
    <x v="0"/>
    <n v="82"/>
    <s v="Federally-Regulated Consumer Product"/>
    <d v="2013-05-28T00:00:00"/>
    <s v="not found"/>
    <x v="0"/>
    <m/>
    <x v="0"/>
    <m/>
  </r>
  <r>
    <x v="1"/>
    <s v="Raypak"/>
    <x v="7"/>
    <x v="0"/>
    <x v="1"/>
    <x v="0"/>
    <n v="82"/>
    <s v="Federally-Regulated Consumer Product"/>
    <d v="2013-05-28T00:00:00"/>
    <s v="https://www.google.com/shopping/product/7420404405056054807?noj=1&amp;output=search&amp;q=Raypak%09P-R106A-EN-C&amp;oq=Raypak%09P-R106A-EN-C&amp;prds=hsec:online&amp;sa=X&amp;ved=0ahUKEwi178yh9IvTAhUs0YMKHcRhB-4Q2SsICg"/>
    <x v="2"/>
    <s v="Pool Supply Unlimited"/>
    <x v="2"/>
    <s v="A1 Pool Parts"/>
  </r>
  <r>
    <x v="2"/>
    <s v="Pentair"/>
    <x v="8"/>
    <x v="0"/>
    <x v="2"/>
    <x v="0"/>
    <n v="82"/>
    <s v="Federally-Regulated Consumer Product"/>
    <d v="2017-02-21T00:00:00"/>
    <s v="https://www.google.com/shopping/product/10875460847877867261?biw=958&amp;bih=927&amp;output=search&amp;q=Pentair%09461058&amp;oq=Pentair%09461058&amp;prds=hsec:online&amp;sa=X&amp;ved=0ahUKEwi97szOqYHTAhWh3YMKHaPaAQgQ2SsICw"/>
    <x v="3"/>
    <s v="Pool Supply Unlimited"/>
    <x v="3"/>
    <s v="Your Pool HQ"/>
  </r>
  <r>
    <x v="2"/>
    <s v="Pentair"/>
    <x v="9"/>
    <x v="0"/>
    <x v="2"/>
    <x v="0"/>
    <n v="82"/>
    <s v="Federally-Regulated Consumer Product"/>
    <d v="2017-02-21T00:00:00"/>
    <s v="https://www.google.com/shopping/product/10875460847877867261?q=Pentair+461059&amp;espv=2&amp;biw=955&amp;bih=942&amp;bav=on.2,or.&amp;bvm=bv.151325232,d.amc&amp;ion=1&amp;tch=1&amp;ech=1&amp;psi=LeHeWNmeJcupjwTTgpbgCg.1491001651967.5&amp;prds=hsec:online&amp;sa=X&amp;ved=0ahUKEwjL_7T97YHTAhUJzoMKHUquDmEQ2SsICQ"/>
    <x v="4"/>
    <s v="Pool Supply Unlimited"/>
    <x v="4"/>
    <s v="Jet.com"/>
  </r>
  <r>
    <x v="1"/>
    <s v="Ruud"/>
    <x v="10"/>
    <x v="0"/>
    <x v="3"/>
    <x v="0"/>
    <n v="82"/>
    <s v="Federally-Regulated Consumer Product"/>
    <d v="2013-07-01T00:00:00"/>
    <s v="not found"/>
    <x v="0"/>
    <m/>
    <x v="0"/>
    <m/>
  </r>
  <r>
    <x v="1"/>
    <s v="Rheem"/>
    <x v="11"/>
    <x v="0"/>
    <x v="3"/>
    <x v="0"/>
    <n v="82"/>
    <s v="Federally-Regulated Consumer Product"/>
    <d v="2013-07-01T00:00:00"/>
    <s v="not found"/>
    <x v="0"/>
    <m/>
    <x v="0"/>
    <m/>
  </r>
  <r>
    <x v="1"/>
    <s v="Raypak"/>
    <x v="12"/>
    <x v="0"/>
    <x v="3"/>
    <x v="0"/>
    <n v="82"/>
    <s v="Federally-Regulated Consumer Product"/>
    <d v="2013-07-01T00:00:00"/>
    <s v="not found"/>
    <x v="0"/>
    <m/>
    <x v="0"/>
    <m/>
  </r>
  <r>
    <x v="2"/>
    <s v="Sta-Rite"/>
    <x v="13"/>
    <x v="0"/>
    <x v="4"/>
    <x v="0"/>
    <n v="82"/>
    <s v="Federally-Regulated Consumer Product"/>
    <d v="2017-02-21T00:00:00"/>
    <s v="https://www.google.com/shopping/product/14129289694958054524?espv=2&amp;biw=955&amp;bih=942&amp;output=search&amp;q=Sta-Rite%09SR200HD&amp;oq=Sta-Rite%09SR200HD&amp;prds=hsec:online&amp;sa=X&amp;ved=0ahUKEwjH_qeK74HTAhUk04MKHUWoCtkQ2SsIFw"/>
    <x v="5"/>
    <s v="Pool Supply Unlimited"/>
    <x v="5"/>
    <s v="Walmart"/>
  </r>
  <r>
    <x v="1"/>
    <s v="Ruud"/>
    <x v="14"/>
    <x v="0"/>
    <x v="5"/>
    <x v="0"/>
    <n v="82"/>
    <s v="Federally-Regulated Consumer Product"/>
    <d v="2013-07-01T00:00:00"/>
    <s v="not found"/>
    <x v="0"/>
    <m/>
    <x v="0"/>
    <m/>
  </r>
  <r>
    <x v="1"/>
    <s v="Ruud"/>
    <x v="15"/>
    <x v="0"/>
    <x v="5"/>
    <x v="0"/>
    <n v="82"/>
    <s v="Federally-Regulated Consumer Product"/>
    <d v="2013-07-01T00:00:00"/>
    <s v="not found"/>
    <x v="0"/>
    <m/>
    <x v="0"/>
    <m/>
  </r>
  <r>
    <x v="1"/>
    <s v="Rheem"/>
    <x v="16"/>
    <x v="0"/>
    <x v="5"/>
    <x v="0"/>
    <n v="82"/>
    <s v="Federally-Regulated Consumer Product"/>
    <d v="2013-07-01T00:00:00"/>
    <s v="not found"/>
    <x v="0"/>
    <m/>
    <x v="0"/>
    <m/>
  </r>
  <r>
    <x v="1"/>
    <s v="Rheem"/>
    <x v="17"/>
    <x v="0"/>
    <x v="5"/>
    <x v="0"/>
    <n v="82"/>
    <s v="Federally-Regulated Consumer Product"/>
    <d v="2013-07-01T00:00:00"/>
    <s v="not found"/>
    <x v="0"/>
    <m/>
    <x v="0"/>
    <m/>
  </r>
  <r>
    <x v="1"/>
    <s v="Raypak"/>
    <x v="18"/>
    <x v="0"/>
    <x v="5"/>
    <x v="0"/>
    <n v="82"/>
    <s v="Federally-Regulated Consumer Product"/>
    <d v="2013-07-01T00:00:00"/>
    <s v="https://www.google.com/shopping/product/17942391732289298369?noj=1&amp;q=Raypak%09P-R206A-EN-C&amp;oq=Raypak%09P-R206A-EN-C&amp;prds=hsec:online&amp;sa=X&amp;ved=0ahUKEwioj-re9IvTAhWs64MKHd6FAugQ2SsICg"/>
    <x v="6"/>
    <s v="Pool Supply Unlimited"/>
    <x v="6"/>
    <s v="Your Pool HQ"/>
  </r>
  <r>
    <x v="1"/>
    <s v="Raypak"/>
    <x v="19"/>
    <x v="0"/>
    <x v="5"/>
    <x v="0"/>
    <n v="82"/>
    <s v="Federally-Regulated Consumer Product"/>
    <d v="2013-07-01T00:00:00"/>
    <s v="not found"/>
    <x v="0"/>
    <m/>
    <x v="0"/>
    <m/>
  </r>
  <r>
    <x v="1"/>
    <s v="Ruud"/>
    <x v="20"/>
    <x v="0"/>
    <x v="6"/>
    <x v="0"/>
    <n v="82"/>
    <s v="Federally-Regulated Consumer Product"/>
    <d v="2013-07-01T00:00:00"/>
    <s v="not found"/>
    <x v="0"/>
    <m/>
    <x v="0"/>
    <m/>
  </r>
  <r>
    <x v="1"/>
    <s v="Rheem"/>
    <x v="21"/>
    <x v="0"/>
    <x v="6"/>
    <x v="0"/>
    <n v="82"/>
    <s v="Federally-Regulated Consumer Product"/>
    <d v="2013-07-01T00:00:00"/>
    <s v="not found"/>
    <x v="0"/>
    <m/>
    <x v="0"/>
    <m/>
  </r>
  <r>
    <x v="1"/>
    <s v="Raypak"/>
    <x v="22"/>
    <x v="0"/>
    <x v="6"/>
    <x v="0"/>
    <n v="82"/>
    <s v="Federally-Regulated Consumer Product"/>
    <d v="2013-07-01T00:00:00"/>
    <s v="not found"/>
    <x v="0"/>
    <m/>
    <x v="0"/>
    <m/>
  </r>
  <r>
    <x v="2"/>
    <s v="Pentair"/>
    <x v="23"/>
    <x v="0"/>
    <x v="7"/>
    <x v="0"/>
    <n v="82"/>
    <s v="Federally-Regulated Consumer Product"/>
    <d v="2017-02-21T00:00:00"/>
    <s v="https://www.google.com/shopping/product/2267239240905320073?biw=1056&amp;bih=927&amp;output=search&amp;q=Pentair%09460806&amp;oq=Pentair%09460806&amp;prds=hsec:online&amp;sa=X&amp;ved=0ahUKEwjwlc69qIHTAhUK5YMKHeIxBrMQ2SsICw"/>
    <x v="7"/>
    <s v="Pool Supply Unlimited"/>
    <x v="7"/>
    <s v="Web Pool Supply"/>
  </r>
  <r>
    <x v="2"/>
    <s v="Pentair"/>
    <x v="24"/>
    <x v="0"/>
    <x v="7"/>
    <x v="0"/>
    <n v="82"/>
    <s v="Federally-Regulated Consumer Product"/>
    <d v="2017-02-21T00:00:00"/>
    <s v="https://www.google.com/shopping/product/1169101953658940302?sclient=psy-ab&amp;biw=958&amp;bih=927&amp;q=Pentair%09461020&amp;oq=Pentair%09461020&amp;pbx=1&amp;bav=on.2,or.&amp;bvm=bv.151426398,d.amc&amp;tch=1&amp;ech=1&amp;psi=mJjeWKvGKMSmjwTf-4TIBQ.1490983070921.3&amp;prds=hsec:online&amp;sa=X&amp;ved=0ahUKEwiJir7zqIHTAhVr1oMKHQ62C1MQ2SsICQ"/>
    <x v="8"/>
    <s v="Pool Supply Unlimited"/>
    <x v="8"/>
    <s v="A1 Pool Parts"/>
  </r>
  <r>
    <x v="3"/>
    <s v="Jandy"/>
    <x v="25"/>
    <x v="0"/>
    <x v="7"/>
    <x v="0"/>
    <n v="78"/>
    <s v="Federally-Regulated Consumer Product"/>
    <d v="2011-02-01T00:00:00"/>
    <s v="https://www.google.com/shopping/product/10825584691103949739?q=Jandy+LXI250N&amp;biw=953&amp;bih=942&amp;bav=on.2,or.&amp;bvm=bv.151325232,d.amc&amp;tch=1&amp;ech=1&amp;psi=W-feWPTqHue3jwSYspbYAQ.1491003234489.3&amp;prds=hsec:online&amp;sa=X&amp;ved=0ahUKEwjv-tju84HTAhVJ6IMKHXqpD3EQ2SsICQ"/>
    <x v="9"/>
    <s v="Pool Supply Unlimited"/>
    <x v="9"/>
    <s v="Sports and Recreation Mall"/>
  </r>
  <r>
    <x v="3"/>
    <s v="Zodiac"/>
    <x v="25"/>
    <x v="0"/>
    <x v="7"/>
    <x v="0"/>
    <n v="78"/>
    <s v="Federally-Regulated Consumer Product"/>
    <d v="2011-02-01T00:00:00"/>
    <s v="https://www.google.com/shopping/product/5037924994048879745?sclient=psy-ab&amp;biw=1009&amp;bih=928&amp;q=Zodiac%09LXI250N&amp;oq=Zodiac%09LXI250N&amp;pbx=1&amp;bav=on.2,or.&amp;bvm=bv.151426398,d.cGc&amp;tch=1&amp;ech=1&amp;psi=sxTkWLimCc3EjwOoqYPwBw.1491342516409.3&amp;prds=hsec:online&amp;sa=X&amp;ved=0ahUKEwj2-bjr44vTAhUE4mMKHWtZDNcQ2SsICA"/>
    <x v="10"/>
    <s v="A1 Pool Parts"/>
    <x v="10"/>
    <s v="Jet.com"/>
  </r>
  <r>
    <x v="1"/>
    <s v="Aquadura"/>
    <x v="26"/>
    <x v="0"/>
    <x v="8"/>
    <x v="0"/>
    <n v="82"/>
    <s v="Federally-Regulated Consumer Product"/>
    <d v="2013-12-11T00:00:00"/>
    <s v="https://www.google.com/shopping/product/8008100484913935321?biw=953&amp;bih=942&amp;output=search&amp;q=Ruud%09P-D266A-EN-c&amp;oq=Ruud%09P-D266A-EN-c&amp;prds=hsec:online&amp;sa=X&amp;ved=0ahUKEwi03e-I84HTAhVq54MKHaw2AsgQ2SsICg"/>
    <x v="11"/>
    <s v="Pool Supply Unlimited"/>
    <x v="11"/>
    <s v="Your Pool HQ"/>
  </r>
  <r>
    <x v="1"/>
    <s v="Aquadura"/>
    <x v="27"/>
    <x v="0"/>
    <x v="8"/>
    <x v="0"/>
    <n v="82"/>
    <s v="Federally-Regulated Consumer Product"/>
    <d v="2013-12-11T00:00:00"/>
    <s v="not found"/>
    <x v="0"/>
    <m/>
    <x v="0"/>
    <m/>
  </r>
  <r>
    <x v="1"/>
    <s v="Ruud"/>
    <x v="28"/>
    <x v="0"/>
    <x v="8"/>
    <x v="0"/>
    <n v="82"/>
    <s v="Federally-Regulated Consumer Product"/>
    <d v="2013-07-01T00:00:00"/>
    <s v="not found"/>
    <x v="0"/>
    <m/>
    <x v="0"/>
    <m/>
  </r>
  <r>
    <x v="1"/>
    <s v="Ruud"/>
    <x v="29"/>
    <x v="0"/>
    <x v="8"/>
    <x v="0"/>
    <n v="82"/>
    <s v="Federally-Regulated Consumer Product"/>
    <d v="2013-07-01T00:00:00"/>
    <s v="not found"/>
    <x v="0"/>
    <m/>
    <x v="0"/>
    <m/>
  </r>
  <r>
    <x v="1"/>
    <s v="Rheem"/>
    <x v="30"/>
    <x v="0"/>
    <x v="8"/>
    <x v="0"/>
    <n v="82"/>
    <s v="Federally-Regulated Consumer Product"/>
    <d v="2013-07-01T00:00:00"/>
    <s v="https://www.google.com/shopping/product/8008100484913935321?noj=1&amp;output=search&amp;q=Rheem%09P-M266A-EN-X&amp;oq=Rheem%09P-M266A-EN-X&amp;prds=hsec:online&amp;sa=X&amp;ved=0ahUKEwjr84eS5YvTAhVL2GMKHceyDp4Q2SsICg"/>
    <x v="11"/>
    <s v="Pool Supply Unlimited"/>
    <x v="11"/>
    <s v="Your Pool HQ"/>
  </r>
  <r>
    <x v="1"/>
    <s v="Rheem"/>
    <x v="31"/>
    <x v="0"/>
    <x v="8"/>
    <x v="0"/>
    <n v="82"/>
    <s v="Federally-Regulated Consumer Product"/>
    <d v="2013-07-01T00:00:00"/>
    <s v="not found"/>
    <x v="0"/>
    <m/>
    <x v="0"/>
    <m/>
  </r>
  <r>
    <x v="1"/>
    <s v="Raypak"/>
    <x v="32"/>
    <x v="0"/>
    <x v="8"/>
    <x v="0"/>
    <n v="82"/>
    <s v="Federally-Regulated Consumer Product"/>
    <d v="2013-07-01T00:00:00"/>
    <s v="https://www.google.com/shopping/product/8008100484913935321?sclient=psy-ab&amp;biw=1009&amp;bih=928&amp;q=Raypak%09P-R266A-EN-C&amp;oq=Raypak%09P-R266A-EN-C&amp;pbx=1&amp;bav=on.2,or.&amp;bvm=bv.151426398,d.cGc&amp;tch=1&amp;ech=1&amp;psi=-BPkWK7dIoG0jwOaorvgBQ.1491342329827.3&amp;prds=hsec:online&amp;sa=X&amp;ved=0ahUKEwj0-vKS44vTAhVK7WMKHQ0PDG8Q2SsICA"/>
    <x v="11"/>
    <s v="Pool Supply Unlimited"/>
    <x v="11"/>
    <s v="Your Pool HQ"/>
  </r>
  <r>
    <x v="1"/>
    <s v="Raypak"/>
    <x v="33"/>
    <x v="0"/>
    <x v="8"/>
    <x v="0"/>
    <n v="82"/>
    <s v="Federally-Regulated Consumer Product"/>
    <d v="2013-07-01T00:00:00"/>
    <s v="not found"/>
    <x v="0"/>
    <m/>
    <x v="0"/>
    <m/>
  </r>
  <r>
    <x v="3"/>
    <s v="Zodiac"/>
    <x v="34"/>
    <x v="0"/>
    <x v="9"/>
    <x v="0"/>
    <n v="78"/>
    <s v="Federally-Regulated Consumer Product"/>
    <d v="2011-02-01T00:00:00"/>
    <s v="not found"/>
    <x v="0"/>
    <m/>
    <x v="0"/>
    <m/>
  </r>
  <r>
    <x v="3"/>
    <s v="Jandy"/>
    <x v="34"/>
    <x v="0"/>
    <x v="9"/>
    <x v="0"/>
    <n v="78"/>
    <s v="Federally-Regulated Consumer Product"/>
    <d v="2011-02-01T00:00:00"/>
    <s v="not found"/>
    <x v="0"/>
    <m/>
    <x v="0"/>
    <m/>
  </r>
  <r>
    <x v="1"/>
    <s v="Ruud"/>
    <x v="35"/>
    <x v="0"/>
    <x v="9"/>
    <x v="0"/>
    <n v="82"/>
    <s v="Federally-Regulated Consumer Product"/>
    <d v="2013-07-01T00:00:00"/>
    <s v="not found"/>
    <x v="0"/>
    <m/>
    <x v="0"/>
    <m/>
  </r>
  <r>
    <x v="1"/>
    <s v="Rheem"/>
    <x v="36"/>
    <x v="0"/>
    <x v="9"/>
    <x v="0"/>
    <n v="82"/>
    <s v="Federally-Regulated Consumer Product"/>
    <d v="2013-07-01T00:00:00"/>
    <s v="not found"/>
    <x v="0"/>
    <m/>
    <x v="0"/>
    <m/>
  </r>
  <r>
    <x v="1"/>
    <s v="Raypak"/>
    <x v="37"/>
    <x v="0"/>
    <x v="9"/>
    <x v="0"/>
    <n v="82"/>
    <s v="Federally-Regulated Consumer Product"/>
    <d v="2013-07-01T00:00:00"/>
    <s v="not found"/>
    <x v="0"/>
    <m/>
    <x v="0"/>
    <m/>
  </r>
  <r>
    <x v="1"/>
    <s v="Ruud"/>
    <x v="38"/>
    <x v="0"/>
    <x v="10"/>
    <x v="0"/>
    <n v="82"/>
    <s v="Federally-Regulated Consumer Product"/>
    <d v="2013-07-01T00:00:00"/>
    <s v="not found"/>
    <x v="0"/>
    <m/>
    <x v="0"/>
    <m/>
  </r>
  <r>
    <x v="1"/>
    <s v="Ruud"/>
    <x v="39"/>
    <x v="0"/>
    <x v="10"/>
    <x v="0"/>
    <n v="82"/>
    <s v="Federally-Regulated Consumer Product"/>
    <d v="2013-07-01T00:00:00"/>
    <s v="not found"/>
    <x v="0"/>
    <m/>
    <x v="0"/>
    <m/>
  </r>
  <r>
    <x v="1"/>
    <s v="Rheem"/>
    <x v="40"/>
    <x v="0"/>
    <x v="10"/>
    <x v="0"/>
    <n v="82"/>
    <s v="Federally-Regulated Consumer Product"/>
    <d v="2013-07-01T00:00:00"/>
    <s v="https://www.google.com/shopping/product/6446290890614059297?biw=1009&amp;bih=928&amp;output=search&amp;q=Rheem%09P-M336A-EN-C&amp;oq=Rheem%09P-M336A-EN-C&amp;prds=hsec:online&amp;sa=X&amp;ved=0ahUKEwifvIbG44vTAhVVzWMKHfpTAuUQ2SsICg"/>
    <x v="12"/>
    <s v="Pool Supply Unlimited"/>
    <x v="12"/>
    <m/>
  </r>
  <r>
    <x v="1"/>
    <s v="Rheem"/>
    <x v="41"/>
    <x v="0"/>
    <x v="10"/>
    <x v="0"/>
    <n v="82"/>
    <s v="Federally-Regulated Consumer Product"/>
    <d v="2013-07-01T00:00:00"/>
    <s v="not found"/>
    <x v="0"/>
    <m/>
    <x v="0"/>
    <m/>
  </r>
  <r>
    <x v="1"/>
    <s v="Raypak"/>
    <x v="42"/>
    <x v="0"/>
    <x v="10"/>
    <x v="0"/>
    <n v="82"/>
    <s v="Federally-Regulated Consumer Product"/>
    <d v="2013-07-01T00:00:00"/>
    <s v="https://www.google.com/shopping/product/6446290890614059297?q=Raypak+P-R336A-EN-C&amp;biw=953&amp;bih=942&amp;bav=on.2,or.&amp;bvm=bv.151325232,d.amc&amp;tch=1&amp;ech=1&amp;psi=5OXeWKndMOSLjwTI_reoDQ.1491002859724.3&amp;prds=hsec:online&amp;sa=X&amp;ved=0ahUKEwj99fO88oHTAhUM74MKHUKHDVsQ2SsICA"/>
    <x v="12"/>
    <s v="Pool Supply Unlimited"/>
    <x v="12"/>
    <m/>
  </r>
  <r>
    <x v="1"/>
    <s v="Raypak"/>
    <x v="43"/>
    <x v="0"/>
    <x v="10"/>
    <x v="0"/>
    <n v="82"/>
    <s v="Federally-Regulated Consumer Product"/>
    <d v="2013-07-01T00:00:00"/>
    <s v="not found"/>
    <x v="0"/>
    <m/>
    <x v="0"/>
    <m/>
  </r>
  <r>
    <x v="2"/>
    <s v="Sta-Rite"/>
    <x v="44"/>
    <x v="0"/>
    <x v="11"/>
    <x v="0"/>
    <n v="82"/>
    <s v="Federally-Regulated Consumer Product"/>
    <d v="2017-02-21T00:00:00"/>
    <s v="https://www.google.com/shopping/product/12855189475372180588?noj=1&amp;output=search&amp;q=Sta-Rite%09SR333HD&amp;oq=Sta-Rite%09SR333HD&amp;prds=hsec:online&amp;sa=X&amp;ved=0ahUKEwj27LSk9ovTAhWh6oMKHZxwCxoQ2SsIDA"/>
    <x v="13"/>
    <s v="Pool Supply Unlimited"/>
    <x v="13"/>
    <s v="Jet.com"/>
  </r>
  <r>
    <x v="1"/>
    <s v="Ruud"/>
    <x v="45"/>
    <x v="0"/>
    <x v="12"/>
    <x v="0"/>
    <n v="82"/>
    <s v="Federally-Regulated Consumer Product"/>
    <d v="2013-07-01T00:00:00"/>
    <s v="not found"/>
    <x v="0"/>
    <m/>
    <x v="0"/>
    <m/>
  </r>
  <r>
    <x v="1"/>
    <s v="Rheem"/>
    <x v="46"/>
    <x v="0"/>
    <x v="12"/>
    <x v="0"/>
    <n v="82"/>
    <s v="Federally-Regulated Consumer Product"/>
    <d v="2013-07-01T00:00:00"/>
    <s v="not found"/>
    <x v="0"/>
    <m/>
    <x v="0"/>
    <m/>
  </r>
  <r>
    <x v="1"/>
    <s v="Raypak"/>
    <x v="47"/>
    <x v="0"/>
    <x v="12"/>
    <x v="0"/>
    <n v="82"/>
    <s v="Federally-Regulated Consumer Product"/>
    <d v="2013-07-01T00:00:00"/>
    <s v="https://www.google.com/search?noj=1&amp;output=search&amp;tbm=shop&amp;q=Raypak%09P-R406A-EN-x&amp;oq=Raypak%09P-R406A-EN-x&amp;gs_l=products-cc.3...2635.2938.0.3144.2.1.0.1.0.0.100.100.0j1.1.0....0...1ac.1.64.products-cc..0.0.0.nh3P6tEf8Tk#spd=13790831643051115248"/>
    <x v="14"/>
    <s v="A1 Pool Parts"/>
    <x v="0"/>
    <m/>
  </r>
  <r>
    <x v="1"/>
    <s v="Aquadura"/>
    <x v="48"/>
    <x v="0"/>
    <x v="13"/>
    <x v="0"/>
    <n v="82"/>
    <s v="Federally-Regulated Consumer Product"/>
    <d v="2013-12-11T00:00:00"/>
    <s v="not found"/>
    <x v="0"/>
    <m/>
    <x v="0"/>
    <m/>
  </r>
  <r>
    <x v="1"/>
    <s v="Aquadura"/>
    <x v="49"/>
    <x v="0"/>
    <x v="13"/>
    <x v="0"/>
    <n v="82"/>
    <s v="Federally-Regulated Consumer Product"/>
    <d v="2013-12-11T00:00:00"/>
    <s v="not found"/>
    <x v="0"/>
    <m/>
    <x v="0"/>
    <m/>
  </r>
  <r>
    <x v="1"/>
    <s v="Ruud"/>
    <x v="50"/>
    <x v="0"/>
    <x v="13"/>
    <x v="0"/>
    <n v="82"/>
    <s v="Federally-Regulated Consumer Product"/>
    <d v="2013-07-01T00:00:00"/>
    <s v="not found"/>
    <x v="0"/>
    <m/>
    <x v="0"/>
    <m/>
  </r>
  <r>
    <x v="1"/>
    <s v="Ruud"/>
    <x v="51"/>
    <x v="0"/>
    <x v="13"/>
    <x v="0"/>
    <n v="82"/>
    <s v="Federally-Regulated Consumer Product"/>
    <d v="2013-07-01T00:00:00"/>
    <s v="not found"/>
    <x v="0"/>
    <m/>
    <x v="0"/>
    <m/>
  </r>
  <r>
    <x v="1"/>
    <s v="Rheem"/>
    <x v="52"/>
    <x v="0"/>
    <x v="13"/>
    <x v="0"/>
    <n v="82"/>
    <s v="Federally-Regulated Consumer Product"/>
    <d v="2013-07-01T00:00:00"/>
    <s v="not found"/>
    <x v="0"/>
    <m/>
    <x v="0"/>
    <m/>
  </r>
  <r>
    <x v="1"/>
    <s v="Rheem"/>
    <x v="53"/>
    <x v="0"/>
    <x v="13"/>
    <x v="0"/>
    <n v="82"/>
    <s v="Federally-Regulated Consumer Product"/>
    <d v="2013-07-01T00:00:00"/>
    <s v="https://www.google.com/shopping/product/17071621579625698341?noj=1&amp;q=Rheem%09P-M407A-EN-C&amp;oq=Rheem%09P-M407A-EN-C&amp;prds=hsec:online&amp;sa=X&amp;ved=0ahUKEwjf35D15IvTAhVV82MKHfMYDoYQ2SsICg"/>
    <x v="15"/>
    <s v="Pool Supply Unlimited"/>
    <x v="14"/>
    <s v="Active Pool Supply"/>
  </r>
  <r>
    <x v="1"/>
    <s v="Raypak"/>
    <x v="54"/>
    <x v="0"/>
    <x v="13"/>
    <x v="0"/>
    <n v="82"/>
    <s v="Federally-Regulated Consumer Product"/>
    <d v="2013-07-01T00:00:00"/>
    <s v="https://www.google.com/shopping/product/15485735394138500169?noj=1&amp;output=search&amp;q=Raypak%09P-R406A-EN-C&amp;oq=Raypak%09P-R406A-EN-C&amp;prds=hsec:online&amp;sa=X&amp;ved=0ahUKEwi0yLy79YvTAhUo0oMKHX1dALQQ2SsICg"/>
    <x v="16"/>
    <s v="Pool Supply Unlimited"/>
    <x v="12"/>
    <m/>
  </r>
  <r>
    <x v="1"/>
    <s v="Raypak"/>
    <x v="55"/>
    <x v="0"/>
    <x v="13"/>
    <x v="0"/>
    <n v="82"/>
    <s v="Federally-Regulated Consumer Product"/>
    <d v="2013-07-01T00:00:00"/>
    <s v="https://www.google.com/shopping/product/17071621579625698341?noj=1&amp;q=Raypak%09P-R407A-EN-C&amp;oq=Raypak%09P-R407A-EN-C&amp;prds=hsec:online&amp;sa=X&amp;ved=0ahUKEwif8bqF9ovTAhVr64MKHYLiDh0Q2SsICg"/>
    <x v="15"/>
    <s v="Pool Supply Unlimited"/>
    <x v="14"/>
    <s v="Active Pool Supply"/>
  </r>
  <r>
    <x v="2"/>
    <s v="Pentair"/>
    <x v="56"/>
    <x v="0"/>
    <x v="14"/>
    <x v="0"/>
    <n v="82"/>
    <s v="Federally-Regulated Consumer Product"/>
    <d v="2017-02-21T00:00:00"/>
    <s v="https://www.google.com/shopping/product/9833944093188255760?biw=1056&amp;bih=927&amp;output=search&amp;q=Pentair%09460805&amp;oq=Pentair%09460805&amp;prds=hsec:online&amp;sa=X&amp;ved=0ahUKEwisl7OPqIHTAhVk2IMKHWJDBpkQ2SsICw"/>
    <x v="17"/>
    <s v="Polytec Pools"/>
    <x v="15"/>
    <s v="Web Pool Supply"/>
  </r>
  <r>
    <x v="2"/>
    <s v="Pentair"/>
    <x v="57"/>
    <x v="0"/>
    <x v="14"/>
    <x v="0"/>
    <n v="82"/>
    <s v="Federally-Regulated Consumer Product"/>
    <d v="2017-02-21T00:00:00"/>
    <s v="https://www.google.com/shopping/product/1507937915983685417?biw=958&amp;bih=927&amp;output=search&amp;q=Pentair%09461021&amp;oq=Pentair%09461021&amp;prds=hsec:online&amp;sa=X&amp;ved=0ahUKEwjJhJehqYHTAhVK2oMKHaTWBLAQ2SsICw"/>
    <x v="18"/>
    <s v="Active Pool Supply"/>
    <x v="16"/>
    <s v="Orchard Depot"/>
  </r>
  <r>
    <x v="2"/>
    <s v="Sta-Rite"/>
    <x v="58"/>
    <x v="0"/>
    <x v="14"/>
    <x v="0"/>
    <n v="82"/>
    <s v="Federally-Regulated Consumer Product"/>
    <d v="2017-02-21T00:00:00"/>
    <s v="https://www.google.com/shopping/product/4975318456997062449?biw=953&amp;bih=942&amp;espv=2&amp;output=search&amp;q=Sta-Rite%09SR400HD&amp;oq=Sta-Rite%09SR400HD&amp;prds=hsec:online&amp;sa=X&amp;ved=0ahUKEwjK4_K58IHTAhVh5oMKHaRECewQ2SsICw"/>
    <x v="19"/>
    <s v="American Best Pool Supply"/>
    <x v="17"/>
    <s v="PoolZoom.com"/>
  </r>
  <r>
    <x v="3"/>
    <s v="Jandy"/>
    <x v="59"/>
    <x v="0"/>
    <x v="15"/>
    <x v="0"/>
    <n v="78"/>
    <s v="Federally-Regulated Consumer Product"/>
    <d v="2011-02-01T00:00:00"/>
    <s v="https://www.google.com/shopping/product/10327589158581940625?noj=1&amp;q=Jandy%09LXI400N&amp;oq=Jandy%09LXI400N&amp;prds=hsec:online&amp;sa=X&amp;ved=0ahUKEwjalPKu7YvTAhUp04MKHezSBDgQ2SsICg"/>
    <x v="20"/>
    <s v="A1 Pool Parts"/>
    <x v="18"/>
    <s v="Pool Supply World"/>
  </r>
  <r>
    <x v="3"/>
    <s v="Zodiac"/>
    <x v="59"/>
    <x v="0"/>
    <x v="15"/>
    <x v="0"/>
    <n v="78"/>
    <s v="Federally-Regulated Consumer Product"/>
    <d v="2011-02-01T00:00:00"/>
    <s v="https://www.google.com/shopping/product/9305920088223151272?noj=1&amp;q=Zodiac%09LXI400N&amp;oq=Zodiac%09LXI400N&amp;prds=hsec:online&amp;sa=X&amp;ved=0ahUKEwjVmaDi7YvTAhUq_4MKHaddBfUQ2SsICw"/>
    <x v="21"/>
    <s v="Pool Supply Unlimited"/>
    <x v="19"/>
    <s v="Sears - Specialty Pool Products"/>
  </r>
  <r>
    <x v="4"/>
    <s v="Laars"/>
    <x v="60"/>
    <x v="0"/>
    <x v="16"/>
    <x v="0"/>
    <n v="78"/>
    <s v="Federally-Regulated Consumer Product"/>
    <d v="2005-08-30T00:00:00"/>
    <s v="not found"/>
    <x v="0"/>
    <m/>
    <x v="0"/>
    <m/>
  </r>
  <r>
    <x v="0"/>
    <s v="Hayward"/>
    <x v="61"/>
    <x v="0"/>
    <x v="17"/>
    <x v="1"/>
    <n v="78"/>
    <s v="Federally-Regulated Consumer Product"/>
    <d v="2011-02-03T00:00:00"/>
    <s v="https://www.google.com/shopping/product/9913321905640556573?sclient=psy-ab&amp;biw=1009&amp;bih=928&amp;q=Hayward%09H150FDN&amp;oq=Hayward%09H150FDN&amp;pbx=1&amp;bav=on.2,or.&amp;bvm=bv.151426398,d.cGc&amp;tch=1&amp;ech=1&amp;psi=LRXkWMvlOpO6jwPHhpC4BA.1491342639346.5&amp;prds=hsec:online&amp;sa=X&amp;ved=0ahUKEwiG7-au5IvTAhUE02MKHSk1B9UQ2SsICg"/>
    <x v="22"/>
    <s v="Pool Supply Unlimited"/>
    <x v="20"/>
    <s v="Global Industrial"/>
  </r>
  <r>
    <x v="0"/>
    <s v="Swim Pro by Hayward"/>
    <x v="62"/>
    <x v="0"/>
    <x v="17"/>
    <x v="1"/>
    <n v="82"/>
    <s v="Federally-Regulated Consumer Product"/>
    <d v="2015-05-01T00:00:00"/>
    <s v="not found"/>
    <x v="0"/>
    <m/>
    <x v="0"/>
    <m/>
  </r>
  <r>
    <x v="0"/>
    <s v="Hayward"/>
    <x v="63"/>
    <x v="0"/>
    <x v="9"/>
    <x v="1"/>
    <n v="78"/>
    <s v="Federally-Regulated Consumer Product"/>
    <d v="2011-02-03T00:00:00"/>
    <s v="https://www.google.com/shopping/product/2841507386693408073?biw=1009&amp;bih=928&amp;output=search&amp;q=Hayward%09H300FDN&amp;oq=Hayward%09H300FDN&amp;prds=hsec:online&amp;sa=X&amp;ved=0ahUKEwimgMOz64vTAhWW3oMKHTM1D2YQ2SsIDA"/>
    <x v="23"/>
    <s v="Pool Supply Unlimited"/>
    <x v="21"/>
    <s v="Backyard Pool Superstore"/>
  </r>
  <r>
    <x v="0"/>
    <s v="Swim Pro by Hayward"/>
    <x v="64"/>
    <x v="0"/>
    <x v="9"/>
    <x v="1"/>
    <n v="82"/>
    <s v="Federally-Regulated Consumer Product"/>
    <d v="2015-05-01T00:00:00"/>
    <s v="not found"/>
    <x v="0"/>
    <m/>
    <x v="0"/>
    <m/>
  </r>
  <r>
    <x v="0"/>
    <s v="Hayward"/>
    <x v="65"/>
    <x v="0"/>
    <x v="18"/>
    <x v="2"/>
    <n v="78"/>
    <s v="Federally-Regulated Consumer Product"/>
    <d v="2011-02-03T00:00:00"/>
    <s v="https://www.google.com/shopping/product/3783582791057044684?noj=1&amp;biw=967&amp;bih=928&amp;output=search&amp;q=Hayward%09H200FDN&amp;oq=Hayward%09H200FDN&amp;prds=hsec:online&amp;sa=X&amp;ved=0ahUKEwir8L-b6ovTAhUE5YMKHVxlDbcQ2SsIDA"/>
    <x v="24"/>
    <s v="Pool Supply Unlimited"/>
    <x v="22"/>
    <s v="Pool Supply World"/>
  </r>
  <r>
    <x v="0"/>
    <s v="Swim Pro by Hayward"/>
    <x v="66"/>
    <x v="0"/>
    <x v="18"/>
    <x v="2"/>
    <n v="82"/>
    <s v="Federally-Regulated Consumer Product"/>
    <d v="2015-05-01T00:00:00"/>
    <s v="not found"/>
    <x v="0"/>
    <m/>
    <x v="0"/>
    <m/>
  </r>
  <r>
    <x v="0"/>
    <s v="Hayward"/>
    <x v="67"/>
    <x v="0"/>
    <x v="7"/>
    <x v="2"/>
    <n v="78"/>
    <s v="Federally-Regulated Consumer Product"/>
    <d v="2011-02-03T00:00:00"/>
    <s v="https://www.google.com/shopping/product/4801292928029557135?noj=1&amp;biw=967&amp;bih=928&amp;output=search&amp;q=Hayward%09H250FDN&amp;oq=Hayward%09H250FDN&amp;prds=hsec:online&amp;sa=X&amp;ved=0ahUKEwiH_Lu76ovTAhUo0oMKHX1dALQQ2SsIDA"/>
    <x v="25"/>
    <s v="Pool Supply Unlimited"/>
    <x v="23"/>
    <s v="Pool Supplies Superstore"/>
  </r>
  <r>
    <x v="0"/>
    <s v="Hayward"/>
    <x v="68"/>
    <x v="0"/>
    <x v="7"/>
    <x v="2"/>
    <n v="78"/>
    <s v="Federally-Regulated Consumer Product"/>
    <d v="2011-02-03T00:00:00"/>
    <s v="https://www.google.com/shopping/product/17584297587387412561?noj=1&amp;biw=967&amp;bih=928&amp;output=search&amp;q=Hayward%09H250FDNASME&amp;oq=Hayward%09H250FDNASME&amp;prds=hsec:online&amp;sa=X&amp;ved=0ahUKEwintJX36ovTAhXB54MKHVOmDOAQ2SsICw"/>
    <x v="26"/>
    <s v="Pool Supply Unlimited"/>
    <x v="24"/>
    <s v="Pool Supplies Superstore"/>
  </r>
  <r>
    <x v="0"/>
    <s v="Swim Pro by Hayward"/>
    <x v="69"/>
    <x v="0"/>
    <x v="7"/>
    <x v="2"/>
    <n v="82"/>
    <s v="Federally-Regulated Consumer Product"/>
    <d v="2015-05-01T00:00:00"/>
    <s v="not found"/>
    <x v="0"/>
    <m/>
    <x v="0"/>
    <m/>
  </r>
  <r>
    <x v="0"/>
    <s v="Trane"/>
    <x v="70"/>
    <x v="0"/>
    <x v="7"/>
    <x v="2"/>
    <n v="82"/>
    <s v="Federally-Regulated Consumer Product"/>
    <d v="2015-09-01T00:00:00"/>
    <s v="https://www.google.com/shopping/product/3330583342506077968?noj=1&amp;biw=1011&amp;bih=928&amp;q=Trane%09TR250NA&amp;oq=Trane%09TR250NA&amp;prds=hsec:online&amp;sa=X&amp;ved=0ahUKEwif1cj49ovTAhUL7IMKHdbiBswQ2SsICw"/>
    <x v="27"/>
    <s v="Ebay - vminnovations"/>
    <x v="25"/>
    <s v="Orchard Depot"/>
  </r>
  <r>
    <x v="0"/>
    <s v="Hayward"/>
    <x v="71"/>
    <x v="0"/>
    <x v="19"/>
    <x v="2"/>
    <n v="78"/>
    <s v="Federally-Regulated Consumer Product"/>
    <d v="2011-02-03T00:00:00"/>
    <s v="https://www.google.com/shopping/product/5882678174444882478?sclient=psy-ab&amp;biw=1009&amp;bih=928&amp;q=Hayward%09H350FDN&amp;oq=Hayward%09H350FDN&amp;pbx=1&amp;bav=on.2,or.&amp;tch=1&amp;ech=1&amp;psi=EhLkWNHoDKqXjwTL34vQAg.1491342015622.7&amp;prds=hsec:online&amp;sa=X&amp;ved=0ahUKEwiN0uSG4ovTAhXn64MKHfEqA-gQ2SsICg"/>
    <x v="28"/>
    <s v="Pool Supply Unlimited"/>
    <x v="26"/>
    <s v="Pool Supplies Superstore"/>
  </r>
  <r>
    <x v="3"/>
    <s v="Jandy Pro Series"/>
    <x v="72"/>
    <x v="0"/>
    <x v="15"/>
    <x v="2"/>
    <n v="82"/>
    <s v="Federally-Regulated Consumer Product"/>
    <d v="2016-11-08T00:00:00"/>
    <s v="https://www.google.com/search?biw=1064&amp;bih=927&amp;output=search&amp;tbm=shop&amp;q=Jandy+Pro+Series%09JXi400NN&amp;oq=Jandy+Pro+Series%09JXi400NN&amp;gs_l=products-cc.3...18410.18410.0.18974.1.1.0.0.0.0.171.171.0j1.1.0....0...1ac.2.64.products-cc..0.0.0.n0mEoGD1Boo#spd=18043628735520840996"/>
    <x v="29"/>
    <s v="Pool Supply Unlimited"/>
    <x v="12"/>
    <m/>
  </r>
  <r>
    <x v="0"/>
    <s v="Hayward"/>
    <x v="73"/>
    <x v="0"/>
    <x v="16"/>
    <x v="2"/>
    <n v="82"/>
    <s v="Federally-Regulated Consumer Product"/>
    <d v="2014-10-23T00:00:00"/>
    <s v="https://www.google.com/shopping/product/15537621819526215407?noj=1&amp;q=Hayward%09H500FDN&amp;oq=Hayward%09H500FDN&amp;prds=hsec:online&amp;sa=X&amp;ved=0ahUKEwiVybzd5ovTAhXM7IMKHZhODNgQ2SsIDA"/>
    <x v="30"/>
    <s v="PoolSupply4Less"/>
    <x v="27"/>
    <s v="Orchard Depot"/>
  </r>
  <r>
    <x v="0"/>
    <s v="Hayward"/>
    <x v="74"/>
    <x v="0"/>
    <x v="16"/>
    <x v="2"/>
    <n v="82"/>
    <s v="Federally-Regulated Consumer Product"/>
    <d v="2014-10-23T00:00:00"/>
    <s v="https://www.google.com/shopping/product/14835761241903287268?biw=1009&amp;bih=928&amp;output=search&amp;q=Hayward%09H500FDNASME&amp;oq=Hayward%09H500FDNASME&amp;prds=hsec:online&amp;sa=X&amp;ved=0ahUKEwj29r2K7IvTAhWF1IMKHWIKBbIQ2SsICg"/>
    <x v="31"/>
    <s v="Polytec Pools"/>
    <x v="28"/>
    <s v="Pool Warehouse"/>
  </r>
  <r>
    <x v="2"/>
    <s v="Pentair"/>
    <x v="75"/>
    <x v="0"/>
    <x v="20"/>
    <x v="3"/>
    <n v="82"/>
    <s v="Federally-Regulated Consumer Product"/>
    <d v="2017-02-21T00:00:00"/>
    <s v="https://www.google.com/shopping/product/1906616875511695354?biw=1056&amp;bih=927&amp;output=search&amp;q=Pentair+460792&amp;oq=Pentair+460792&amp;prds=hsec:online&amp;sa=X&amp;ved=0ahUKEwijv5jdp4HTAhXr7IMKHekwDAwQ2SsIDA"/>
    <x v="32"/>
    <s v="Pool Supply Unlimited"/>
    <x v="29"/>
    <s v="Leslies"/>
  </r>
  <r>
    <x v="2"/>
    <s v="Pentair"/>
    <x v="76"/>
    <x v="0"/>
    <x v="4"/>
    <x v="3"/>
    <n v="82"/>
    <s v="Federally-Regulated Consumer Product"/>
    <d v="2017-02-21T00:00:00"/>
    <s v="https://www.google.com/shopping/product/372889424787672555?sclient=psy-ab&amp;biw=1056&amp;bih=927&amp;q=Pentair%09460730&amp;oq=Pentair%09460730&amp;pbx=1&amp;bav=on.2,or.&amp;bvm=bv.151426398,d.amc&amp;tch=1&amp;ech=1&amp;psi=K5XeWMOVHenHjwSMgrOYBQ.1490982193771.5&amp;prds=hsec:online&amp;sa=X&amp;ved=0ahUKEwik5a_npYHTAhUH0YMKHc2mCUAQ2SsICg"/>
    <x v="33"/>
    <s v="Pool Supply Unlimited"/>
    <x v="29"/>
    <s v="Backyard Pool Superstore"/>
  </r>
  <r>
    <x v="2"/>
    <s v="Pentair"/>
    <x v="77"/>
    <x v="0"/>
    <x v="4"/>
    <x v="3"/>
    <n v="82"/>
    <s v="Federally-Regulated Consumer Product"/>
    <d v="2017-02-21T00:00:00"/>
    <s v="https://www.google.com/search?biw=1056&amp;bih=927&amp;output=search&amp;tbm=shop&amp;q=Pentair%09461000&amp;oq=Pentair%09461000&amp;gs_l=products-cc.3...8093.8093.0.8889.1.1.0.0.0.0.111.111.0j1.1.0....0...1ac.2.64.products-cc..0.0.0.W5-SIfXw4so#spd=4792025705320122395"/>
    <x v="34"/>
    <s v="Sunplay"/>
    <x v="0"/>
    <m/>
  </r>
  <r>
    <x v="2"/>
    <s v="Sta-Rite"/>
    <x v="78"/>
    <x v="0"/>
    <x v="4"/>
    <x v="3"/>
    <n v="82"/>
    <s v="Federally-Regulated Consumer Product"/>
    <d v="2017-02-21T00:00:00"/>
    <s v="https://www.google.com/shopping/product/14937621448300194658?espv=2&amp;biw=955&amp;bih=942&amp;output=search&amp;q=Sta-Rite%09SR200NA&amp;oq=Sta-Rite%09SR200NA&amp;prds=hsec:online&amp;sa=X&amp;ved=0ahUKEwiwtf3P74HTAhVI1oMKHVptAMYQ2SsIDA"/>
    <x v="33"/>
    <s v="Pool Supply Unlimited"/>
    <x v="30"/>
    <s v="Pool Supply World"/>
  </r>
  <r>
    <x v="2"/>
    <s v="Pentair"/>
    <x v="79"/>
    <x v="0"/>
    <x v="7"/>
    <x v="3"/>
    <n v="82"/>
    <s v="Federally-Regulated Consumer Product"/>
    <d v="2017-02-21T00:00:00"/>
    <s v="https://www.google.com/shopping/product/11065839222255762922?biw=1056&amp;bih=927&amp;output=search&amp;q=Pentair%09460732&amp;oq=Pentair%09460732&amp;prds=hsec:online&amp;sa=X&amp;ved=0ahUKEwjlwMqHpoHTAhWI7oMKHbXVBdEQ2SsIDA"/>
    <x v="35"/>
    <s v="Pool Supply Unlimited"/>
    <x v="31"/>
    <s v="PoolSuply4Less"/>
  </r>
  <r>
    <x v="2"/>
    <s v="Sta-Rite"/>
    <x v="80"/>
    <x v="0"/>
    <x v="7"/>
    <x v="3"/>
    <n v="82"/>
    <s v="Federally-Regulated Consumer Product"/>
    <d v="2017-02-21T00:00:00"/>
    <s v="https://www.google.com/shopping/product/2017379058560100038?espv=2&amp;biw=955&amp;bih=942&amp;output=search&amp;q=Sta-Rite%09460767&amp;oq=Sta-Rite%09460767&amp;prds=hsec:online&amp;sa=X&amp;ved=0ahUKEwjjlvfp7oHTAhXI54MKHQhBCYkQ2SsICw"/>
    <x v="36"/>
    <s v="Pool Supply Unlimited"/>
    <x v="32"/>
    <s v="Orchard Depot"/>
  </r>
  <r>
    <x v="2"/>
    <s v="Pentair"/>
    <x v="81"/>
    <x v="0"/>
    <x v="7"/>
    <x v="3"/>
    <n v="82"/>
    <s v="Federally-Regulated Consumer Product"/>
    <d v="2017-02-21T00:00:00"/>
    <s v="https://www.google.com/shopping/product/13278828772510338872?biw=1056&amp;bih=927&amp;output=search&amp;q=Pentair%09460771&amp;oq=Pentair%09460771&amp;prds=hsec:online&amp;sa=X&amp;ved=0ahUKEwjas82Bp4HTAhUB5IMKHZQjBxwQ2SsICw"/>
    <x v="37"/>
    <s v="Pool Supply Unlimited"/>
    <x v="33"/>
    <s v="Web Pool Supply"/>
  </r>
  <r>
    <x v="1"/>
    <s v="Raypak"/>
    <x v="82"/>
    <x v="0"/>
    <x v="7"/>
    <x v="3"/>
    <n v="78"/>
    <s v="Federally-Regulated Consumer Product"/>
    <d v="2012-04-06T00:00:00"/>
    <s v="not found"/>
    <x v="0"/>
    <m/>
    <x v="0"/>
    <m/>
  </r>
  <r>
    <x v="3"/>
    <s v="Jandy Pro Series"/>
    <x v="83"/>
    <x v="0"/>
    <x v="21"/>
    <x v="3"/>
    <n v="82"/>
    <s v="Federally-Regulated Consumer Product"/>
    <d v="2016-11-08T00:00:00"/>
    <s v="https://www.google.com/shopping/product/4544480177875163321?sclient=psy-ab&amp;biw=1064&amp;bih=927&amp;q=Jandy+Pro+Series%09JXi260N&amp;oq=Jandy+Pro+Series%09JXi260N&amp;pbx=1&amp;bav=on.2,or.&amp;bvm=bv.151426398,d.amc&amp;tch=1&amp;ech=1&amp;psi=PZTeWPadM-S0jwSfvrOwCg.1490981981359.7&amp;prds=hsec:online&amp;sa=X&amp;ved=0ahUKEwjWyqL1pIHTAhVi1oMKHbcWAucQ2SsICA"/>
    <x v="38"/>
    <s v="Pool Supply Unlimited"/>
    <x v="34"/>
    <s v="Pool Supply World"/>
  </r>
  <r>
    <x v="2"/>
    <s v="Pentair"/>
    <x v="84"/>
    <x v="0"/>
    <x v="9"/>
    <x v="3"/>
    <n v="82"/>
    <s v="Federally-Regulated Consumer Product"/>
    <d v="2017-02-21T00:00:00"/>
    <s v="https://www.google.com/shopping/product/2067519652525865665?biw=1056&amp;bih=927&amp;output=search&amp;q=Pentair%09460734&amp;oq=Pentair%09460734&amp;prds=hsec:online&amp;sa=X&amp;ved=0ahUKEwih15CrpoHTAhUk4YMKHXK-DcsQ2SsIDA"/>
    <x v="39"/>
    <s v="Pool Supply Unlimited"/>
    <x v="35"/>
    <s v="Backyard Pool Superstore"/>
  </r>
  <r>
    <x v="1"/>
    <s v="Raypak"/>
    <x v="85"/>
    <x v="0"/>
    <x v="9"/>
    <x v="3"/>
    <n v="78"/>
    <s v="Federally-Regulated Consumer Product"/>
    <d v="2006-10-12T00:00:00"/>
    <s v="not found"/>
    <x v="0"/>
    <m/>
    <x v="0"/>
    <m/>
  </r>
  <r>
    <x v="2"/>
    <s v="Sta-Rite"/>
    <x v="86"/>
    <x v="0"/>
    <x v="11"/>
    <x v="3"/>
    <n v="82"/>
    <s v="Federally-Regulated Consumer Product"/>
    <d v="2017-02-21T00:00:00"/>
    <s v="https://www.google.com/shopping/product/5722718956824745692?sclient=psy-ab&amp;biw=953&amp;bih=942&amp;q=Sta-Rite%09SR333NA&amp;oq=Sta-Rite%09SR333NA&amp;pbx=1&amp;bav=on.2,or.&amp;bvm=bv.151325232,d.amc&amp;espv=2&amp;tch=1&amp;ech=1&amp;psi=QuPeWKySJsHcjwTV3avIBA.1491002184963.7&amp;prds=hsec:online&amp;sa=X&amp;ved=0ahUKEwi3jL2P8IHTAhVlzIMKHQDTBRYQ2SsICg"/>
    <x v="40"/>
    <s v="Active Pool Supply"/>
    <x v="36"/>
    <s v="Sunplay"/>
  </r>
  <r>
    <x v="1"/>
    <s v="Raypak"/>
    <x v="87"/>
    <x v="0"/>
    <x v="13"/>
    <x v="3"/>
    <n v="78"/>
    <s v="Federally-Regulated Consumer Product"/>
    <d v="2012-04-06T00:00:00"/>
    <s v="not found"/>
    <x v="0"/>
    <m/>
    <x v="0"/>
    <m/>
  </r>
  <r>
    <x v="1"/>
    <s v="Raypak"/>
    <x v="88"/>
    <x v="0"/>
    <x v="13"/>
    <x v="3"/>
    <n v="78"/>
    <s v="Federally-Regulated Consumer Product"/>
    <d v="2006-10-12T00:00:00"/>
    <s v="not found"/>
    <x v="0"/>
    <m/>
    <x v="0"/>
    <m/>
  </r>
  <r>
    <x v="0"/>
    <s v="Hayward"/>
    <x v="89"/>
    <x v="0"/>
    <x v="22"/>
    <x v="3"/>
    <n v="82"/>
    <s v="Federally-Regulated Consumer Product"/>
    <d v="2016-09-27T00:00:00"/>
    <s v="https://www.google.com/shopping/product/5851927340560065545?q=Hayward+H400FDN&amp;biw=1227&amp;bih=931&amp;bav=on.2,or.&amp;bvm=bv.151426398,d.amc&amp;tch=1&amp;ech=1&amp;psi=0JLeWJvsFOzXjwSttbCgBQ.1490981591011.3&amp;prds=hsec:online&amp;sa=X&amp;ved=0ahUKEwi88b2fo4HTAhUF74MKHSjhBPQQ2SsICg"/>
    <x v="41"/>
    <s v="Pool Supply Unlimited"/>
    <x v="37"/>
    <s v="In The Swim Pool Supplies"/>
  </r>
  <r>
    <x v="0"/>
    <s v="Hayward"/>
    <x v="90"/>
    <x v="0"/>
    <x v="22"/>
    <x v="3"/>
    <n v="82"/>
    <s v="Federally-Regulated Consumer Product"/>
    <d v="2016-09-27T00:00:00"/>
    <s v="same as above??"/>
    <x v="0"/>
    <m/>
    <x v="0"/>
    <m/>
  </r>
  <r>
    <x v="0"/>
    <s v="Swim Pro by Hayward"/>
    <x v="91"/>
    <x v="0"/>
    <x v="22"/>
    <x v="3"/>
    <n v="82"/>
    <s v="Federally-Regulated Consumer Product"/>
    <d v="2016-09-27T00:00:00"/>
    <s v="not found"/>
    <x v="0"/>
    <m/>
    <x v="0"/>
    <m/>
  </r>
  <r>
    <x v="0"/>
    <s v="Trane"/>
    <x v="92"/>
    <x v="0"/>
    <x v="22"/>
    <x v="3"/>
    <n v="82"/>
    <s v="Federally-Regulated Consumer Product"/>
    <d v="2016-09-27T00:00:00"/>
    <s v="https://www.google.com/shopping/product/9765790264884138683?sclient=psy-ab&amp;biw=1064&amp;bih=927&amp;q=Trane%09TR400NA&amp;oq=Trane%09TR400NA&amp;pbx=1&amp;bav=on.2,or.&amp;bvm=bv.151325232,bs.1,d.amc&amp;tch=1&amp;ech=1&amp;psi=iJPeWJWjAqG9jwSDxKOgDg.1490981774822.11&amp;prds=hsec:online&amp;sa=X&amp;ved=0ahUKEwjU5IGopIHTAhUBwYMKHVViBfoQ2SsICA"/>
    <x v="42"/>
    <s v="VMInnovations.com"/>
    <x v="38"/>
    <s v="Orchard Depot"/>
  </r>
  <r>
    <x v="2"/>
    <s v="Pentair"/>
    <x v="93"/>
    <x v="0"/>
    <x v="14"/>
    <x v="3"/>
    <n v="82"/>
    <s v="Federally-Regulated Consumer Product"/>
    <d v="2017-02-21T00:00:00"/>
    <s v="not found"/>
    <x v="0"/>
    <m/>
    <x v="0"/>
    <m/>
  </r>
  <r>
    <x v="2"/>
    <s v="Sta-Rite"/>
    <x v="94"/>
    <x v="0"/>
    <x v="14"/>
    <x v="3"/>
    <n v="82"/>
    <s v="Federally-Regulated Consumer Product"/>
    <d v="2017-02-21T00:00:00"/>
    <s v="https://www.google.com/shopping/product/4793331050330421627?espv=2&amp;biw=955&amp;bih=942&amp;output=search&amp;q=Sta-Rite%09460763&amp;oq=Sta-Rite%09460763&amp;prds=hsec:online&amp;sa=X&amp;ved=0ahUKEwiy8pC_7oHTAhVB64MKHfUyChkQ2SsICw"/>
    <x v="43"/>
    <s v="Pool Supply Unlimited"/>
    <x v="39"/>
    <s v="Orchard Depot"/>
  </r>
  <r>
    <x v="2"/>
    <s v="Pentair"/>
    <x v="95"/>
    <x v="0"/>
    <x v="14"/>
    <x v="3"/>
    <n v="82"/>
    <s v="Federally-Regulated Consumer Product"/>
    <d v="2017-02-21T00:00:00"/>
    <s v="https://www.google.com/shopping/product/12437587110562735847?biw=1056&amp;bih=927&amp;output=search&amp;q=Pentair%09460775&amp;oq=Pentair%09460775&amp;prds=hsec:online&amp;sa=X&amp;ved=0ahUKEwjg-bSop4HTAhXL7YMKHbiSBSAQ2SsICw"/>
    <x v="44"/>
    <s v="Pool Supply Unlimited"/>
    <x v="40"/>
    <s v="PoolZoom.com"/>
  </r>
  <r>
    <x v="2"/>
    <s v="Pentair"/>
    <x v="96"/>
    <x v="0"/>
    <x v="14"/>
    <x v="3"/>
    <n v="82"/>
    <s v="Federally-Regulated Consumer Product"/>
    <d v="2017-02-21T00:00:00"/>
    <s v="not found"/>
    <x v="0"/>
    <m/>
    <x v="0"/>
    <m/>
  </r>
  <r>
    <x v="2"/>
    <s v="Sta-Rite"/>
    <x v="97"/>
    <x v="0"/>
    <x v="14"/>
    <x v="3"/>
    <n v="82"/>
    <s v="Federally-Regulated Consumer Product"/>
    <d v="2017-02-21T00:00:00"/>
    <s v="https://www.google.com/shopping/product/15255497277564072910?biw=953&amp;bih=942&amp;espv=2&amp;output=search&amp;q=Sta-Rite%09SR400NA&amp;oq=Sta-Rite%09SR400NA&amp;prds=hsec:online&amp;sa=X&amp;ved=0ahUKEwiphND28IHTAhWO8oMKHY1eAYMQ2SsIDA"/>
    <x v="45"/>
    <s v="Pool Supply Unlimited"/>
    <x v="41"/>
    <s v="Walmart"/>
  </r>
  <r>
    <x v="0"/>
    <s v="Hayward"/>
    <x v="98"/>
    <x v="0"/>
    <x v="15"/>
    <x v="3"/>
    <n v="82"/>
    <s v="Federally-Regulated Consumer Product"/>
    <d v="2016-09-27T00:00:00"/>
    <s v="https://www.google.com/shopping/product/6630033237560717811?biw=1066&amp;bih=931&amp;output=search&amp;q=Hayward%09H400FDNASME&amp;oq=Hayward%09H400FDNASME&amp;prds=hsec:online&amp;sa=X&amp;ved=0ahUKEwj4uuemooHTAhWMx4MKHdomAxAQ2SsICw"/>
    <x v="46"/>
    <s v="Pool Supply Unlimited"/>
    <x v="42"/>
    <s v="Pool Supplies Superstore"/>
  </r>
  <r>
    <x v="3"/>
    <s v="Jandy Pro Series"/>
    <x v="99"/>
    <x v="0"/>
    <x v="15"/>
    <x v="3"/>
    <n v="82"/>
    <s v="Federally-Regulated Consumer Product"/>
    <d v="2016-11-08T00:00:00"/>
    <s v="not found"/>
    <x v="0"/>
    <m/>
    <x v="0"/>
    <m/>
  </r>
  <r>
    <x v="3"/>
    <s v="Jandy Pro Series"/>
    <x v="100"/>
    <x v="0"/>
    <x v="15"/>
    <x v="3"/>
    <n v="82"/>
    <s v="Federally-Regulated Consumer Product"/>
    <d v="2016-11-08T00:00:00"/>
    <s v="not found"/>
    <x v="0"/>
    <m/>
    <x v="0"/>
    <m/>
  </r>
  <r>
    <x v="1"/>
    <s v="Raypak"/>
    <x v="101"/>
    <x v="0"/>
    <x v="16"/>
    <x v="3"/>
    <n v="78"/>
    <s v="Federally-Regulated Consumer Product"/>
    <d v="2006-10-12T00:00:00"/>
    <s v="not found"/>
    <x v="0"/>
    <m/>
    <x v="0"/>
    <m/>
  </r>
  <r>
    <x v="2"/>
    <s v="Pentair"/>
    <x v="102"/>
    <x v="0"/>
    <x v="16"/>
    <x v="3"/>
    <n v="82"/>
    <s v="Federally-Regulated Consumer Product"/>
    <d v="2017-03-06T00:00:00"/>
    <s v="https://www.google.com/shopping/product/15203970124515995080?noj=1&amp;q=Pentair%09PM0500NACC2BXN&amp;oq=Pentair%09PM0500NACC2BXN&amp;prds=hsec:online&amp;sa=X&amp;ved=0ahUKEwjpgPGk8YvTAhUJ4oMKHYVUAkoQ2SsICw"/>
    <x v="47"/>
    <s v="Pool Supply Unlimited"/>
    <x v="43"/>
    <s v="Active Pool Supply"/>
  </r>
  <r>
    <x v="4"/>
    <s v="Laars"/>
    <x v="103"/>
    <x v="0"/>
    <x v="23"/>
    <x v="4"/>
    <n v="78"/>
    <s v="Federally-Regulated Consumer Product"/>
    <d v="2005-08-30T00:00:00"/>
    <s v="not found"/>
    <x v="0"/>
    <m/>
    <x v="0"/>
    <m/>
  </r>
  <r>
    <x v="1"/>
    <s v="Raypak"/>
    <x v="104"/>
    <x v="0"/>
    <x v="16"/>
    <x v="5"/>
    <n v="78"/>
    <s v="Federally-Regulated Consumer Product"/>
    <d v="2007-06-11T00:00:00"/>
    <s v="not found"/>
    <x v="0"/>
    <m/>
    <x v="0"/>
    <m/>
  </r>
  <r>
    <x v="5"/>
    <s v="EnergyRite"/>
    <x v="105"/>
    <x v="0"/>
    <x v="17"/>
    <x v="6"/>
    <n v="78"/>
    <s v="Federally-Regulated Consumer Product"/>
    <d v="2007-10-22T00:00:00"/>
    <s v="https://www.google.com/shopping/product/4098455017268904308?noj=1&amp;biw=967&amp;bih=928&amp;output=search&amp;q=EnergyRite%09ERN152&amp;oq=EnergyRite%09ERN152&amp;prds=hsec:online&amp;sa=X&amp;ved=0ahUKEwj_k4LX6IvTAhVF1oMKHVwkDWgQ2SsICg"/>
    <x v="48"/>
    <s v="eBay - saveonpoolsupplies"/>
    <x v="44"/>
    <s v="Pool Supply World"/>
  </r>
  <r>
    <x v="5"/>
    <s v="EnergyRite"/>
    <x v="106"/>
    <x v="0"/>
    <x v="24"/>
    <x v="6"/>
    <n v="78"/>
    <s v="Federally-Regulated Consumer Product"/>
    <d v="2007-10-22T00:00:00"/>
    <s v="https://www.google.com/shopping/product/470113587486593138?noj=1&amp;biw=967&amp;bih=928&amp;output=search&amp;q=EnergyRite%09ERN202&amp;oq=EnergyRite%09ERN202&amp;prds=hsec:online&amp;sa=X&amp;ved=0ahUKEwjD3b6I6YvTAhWJy4MKHUgVCzEQ2SsICg"/>
    <x v="49"/>
    <s v="Pool Supply Unlimited"/>
    <x v="45"/>
    <s v="Pool Supply World"/>
  </r>
  <r>
    <x v="5"/>
    <s v="EnergyRite"/>
    <x v="107"/>
    <x v="0"/>
    <x v="7"/>
    <x v="6"/>
    <n v="78"/>
    <s v="Federally-Regulated Consumer Product"/>
    <d v="2007-10-22T00:00:00"/>
    <s v="https://www.google.com/shopping/product/8018151149218009436?noj=1&amp;biw=967&amp;bih=928&amp;output=search&amp;q=EnergyRite%09ERN252&amp;oq=EnergyRite%09ERN252&amp;prds=hsec:online&amp;sa=X&amp;ved=0ahUKEwiO47Sk6YvTAhXC7oMKHfEsAhkQ2SsICg"/>
    <x v="50"/>
    <s v="Pool Supply Unlimited"/>
    <x v="46"/>
    <s v="Pool Supply World"/>
  </r>
  <r>
    <x v="5"/>
    <s v="EnergyRite"/>
    <x v="108"/>
    <x v="0"/>
    <x v="9"/>
    <x v="6"/>
    <n v="78"/>
    <s v="Federally-Regulated Consumer Product"/>
    <d v="2007-10-22T00:00:00"/>
    <s v="https://www.google.com/shopping/product/7358349363815780142?noj=1&amp;biw=967&amp;bih=928&amp;output=search&amp;q=EnergyRite%09ERN302&amp;oq=EnergyRite%09ERN302&amp;prds=hsec:online&amp;sa=X&amp;ved=0ahUKEwidqY3U6YvTAhVp04MKHbLSC3sQ2SsICg"/>
    <x v="51"/>
    <s v="eBay - poolproducts.com"/>
    <x v="47"/>
    <s v="Pool Supply World"/>
  </r>
  <r>
    <x v="5"/>
    <s v="EnergyRite"/>
    <x v="109"/>
    <x v="0"/>
    <x v="25"/>
    <x v="6"/>
    <n v="78"/>
    <s v="Federally-Regulated Consumer Product"/>
    <d v="2007-10-22T00:00:00"/>
    <s v="https://www.google.com/shopping/product/10544237564961365766?sclient=psy-ab&amp;biw=1041&amp;bih=928&amp;q=EnergyRite%09ERN402&amp;oq=EnergyRite%09ERN402&amp;pbx=1&amp;bav=on.2,or.&amp;tch=1&amp;ech=1&amp;psi=lwrkWN-YLMThjAPU2LvACA.1491339929161.21&amp;prds=hsec:online&amp;sa=X&amp;ved=0ahUKEwi__dSc4IvTAhVMw4MKHTrHDf0Q2SsICA"/>
    <x v="52"/>
    <s v="eBay - poolproducts.com"/>
    <x v="48"/>
    <s v="Pool Supply World"/>
  </r>
  <r>
    <x v="1"/>
    <s v="Raypak"/>
    <x v="110"/>
    <x v="0"/>
    <x v="13"/>
    <x v="7"/>
    <n v="82"/>
    <s v="Federally-Regulated Consumer Product"/>
    <d v="2015-02-19T00:00:00"/>
    <s v="not found"/>
    <x v="0"/>
    <m/>
    <x v="0"/>
    <m/>
  </r>
  <r>
    <x v="3"/>
    <s v="Jandy HI-E2"/>
    <x v="111"/>
    <x v="0"/>
    <x v="19"/>
    <x v="8"/>
    <n v="78"/>
    <s v="Federally-Regulated Consumer Product"/>
    <d v="2011-02-01T00:00:00"/>
    <s v="https://www.google.com/shopping/product/5896704852634146660?noj=1&amp;biw=967&amp;bih=928&amp;q=Jandy+HI-E2%09EHE350P&amp;oq=Jandy+HI-E2%09EHE350P&amp;prds=hsec:online&amp;sa=X&amp;ved=0ahUKEwi3uqab6IvTAhVD0oMKHWgJAXgQ2SsICQ"/>
    <x v="53"/>
    <s v="TC Pool Equipment"/>
    <x v="49"/>
    <s v="Pool Supply World"/>
  </r>
  <r>
    <x v="3"/>
    <s v="Zodiac HI-E2"/>
    <x v="111"/>
    <x v="0"/>
    <x v="19"/>
    <x v="8"/>
    <n v="78"/>
    <s v="Federally-Regulated Consumer Product"/>
    <d v="2011-02-01T00:00:00"/>
    <s v="https://www.google.com/shopping/product/5896704852634146660?noj=1&amp;biw=967&amp;bih=928&amp;q=Jandy+HI-E2%09EHE350P&amp;oq=Jandy+HI-E2%09EHE350P&amp;prds=hsec:online&amp;sa=X&amp;ved=0ahUKEwi3uqab6IvTAhVD0oMKHWgJAXgQ2SsICQ"/>
    <x v="53"/>
    <s v="TC Pool Equipment"/>
    <x v="49"/>
    <s v="Pool Supply World"/>
  </r>
  <r>
    <x v="1"/>
    <s v="Raypak"/>
    <x v="112"/>
    <x v="0"/>
    <x v="13"/>
    <x v="9"/>
    <n v="78"/>
    <s v="Federally-Regulated Consumer Product"/>
    <d v="2007-10-22T00:00:00"/>
    <s v="not found"/>
    <x v="0"/>
    <m/>
    <x v="0"/>
    <m/>
  </r>
  <r>
    <x v="1"/>
    <s v="Raypak"/>
    <x v="113"/>
    <x v="0"/>
    <x v="16"/>
    <x v="9"/>
    <n v="78"/>
    <s v="Federally-Regulated Consumer Product"/>
    <d v="2007-10-22T00:00:00"/>
    <s v="not found"/>
    <x v="0"/>
    <m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G55" firstHeaderRow="0" firstDataRow="1" firstDataCol="4"/>
  <pivotFields count="14">
    <pivotField axis="axisRow" compact="0" outline="0" showAll="0" defaultSubtotal="0">
      <items count="6">
        <item x="3"/>
        <item x="2"/>
        <item x="5"/>
        <item x="4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124">
        <item x="86"/>
        <item x="89"/>
        <item x="94"/>
        <item x="103"/>
        <item x="104"/>
        <item x="90"/>
        <item x="91"/>
        <item x="105"/>
        <item x="85"/>
        <item x="66"/>
        <item x="33"/>
        <item x="87"/>
        <item x="34"/>
        <item x="67"/>
        <item x="18"/>
        <item x="19"/>
        <item x="106"/>
        <item x="10"/>
        <item x="70"/>
        <item x="9"/>
        <item x="4"/>
        <item x="92"/>
        <item x="97"/>
        <item x="121"/>
        <item x="115"/>
        <item x="116"/>
        <item x="117"/>
        <item x="118"/>
        <item x="119"/>
        <item x="11"/>
        <item x="71"/>
        <item x="75"/>
        <item x="77"/>
        <item x="78"/>
        <item x="73"/>
        <item x="81"/>
        <item x="99"/>
        <item x="108"/>
        <item x="100"/>
        <item x="83"/>
        <item x="84"/>
        <item x="93"/>
        <item x="109"/>
        <item x="110"/>
        <item x="82"/>
        <item x="0"/>
        <item x="1"/>
        <item x="3"/>
        <item x="2"/>
        <item x="8"/>
        <item x="35"/>
        <item x="44"/>
        <item x="69"/>
        <item x="95"/>
        <item x="98"/>
        <item x="122"/>
        <item x="111"/>
        <item x="123"/>
        <item x="114"/>
        <item x="36"/>
        <item x="37"/>
        <item x="58"/>
        <item x="59"/>
        <item x="12"/>
        <item x="13"/>
        <item x="5"/>
        <item x="24"/>
        <item x="20"/>
        <item x="25"/>
        <item x="38"/>
        <item x="30"/>
        <item x="39"/>
        <item x="48"/>
        <item x="45"/>
        <item x="49"/>
        <item x="60"/>
        <item x="55"/>
        <item x="61"/>
        <item x="112"/>
        <item x="14"/>
        <item x="15"/>
        <item x="6"/>
        <item x="26"/>
        <item x="21"/>
        <item x="27"/>
        <item x="40"/>
        <item x="31"/>
        <item x="41"/>
        <item x="50"/>
        <item x="46"/>
        <item x="51"/>
        <item x="62"/>
        <item x="56"/>
        <item x="63"/>
        <item x="113"/>
        <item x="16"/>
        <item x="17"/>
        <item x="7"/>
        <item x="28"/>
        <item x="22"/>
        <item x="29"/>
        <item x="42"/>
        <item x="32"/>
        <item x="43"/>
        <item x="52"/>
        <item x="47"/>
        <item x="53"/>
        <item x="64"/>
        <item x="57"/>
        <item x="65"/>
        <item x="23"/>
        <item x="88"/>
        <item x="54"/>
        <item x="96"/>
        <item x="68"/>
        <item x="107"/>
        <item x="120"/>
        <item x="72"/>
        <item x="76"/>
        <item x="79"/>
        <item x="74"/>
        <item x="101"/>
        <item x="80"/>
        <item x="10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9">
        <item x="4"/>
        <item x="8"/>
        <item x="9"/>
        <item x="0"/>
        <item x="5"/>
        <item x="21"/>
        <item x="1"/>
        <item x="10"/>
        <item x="11"/>
        <item x="12"/>
        <item x="22"/>
        <item x="27"/>
        <item x="13"/>
        <item x="3"/>
        <item x="24"/>
        <item x="14"/>
        <item x="15"/>
        <item x="2"/>
        <item x="16"/>
        <item x="17"/>
        <item x="23"/>
        <item x="18"/>
        <item x="19"/>
        <item x="25"/>
        <item x="20"/>
        <item x="28"/>
        <item x="6"/>
        <item x="2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5">
        <item h="1" x="0"/>
        <item h="1" x="1"/>
        <item h="1" x="2"/>
        <item h="1" x="3"/>
        <item h="1" x="4"/>
        <item x="5"/>
        <item x="6"/>
        <item x="7"/>
        <item x="8"/>
        <item x="9"/>
        <item x="10"/>
        <item x="11"/>
        <item x="12"/>
        <item x="13"/>
        <item x="1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59">
        <item x="3"/>
        <item x="8"/>
        <item x="7"/>
        <item x="9"/>
        <item x="10"/>
        <item x="27"/>
        <item x="5"/>
        <item x="12"/>
        <item x="29"/>
        <item x="37"/>
        <item x="17"/>
        <item x="38"/>
        <item x="30"/>
        <item x="40"/>
        <item x="43"/>
        <item x="32"/>
        <item x="18"/>
        <item x="28"/>
        <item x="11"/>
        <item x="44"/>
        <item x="33"/>
        <item x="45"/>
        <item x="16"/>
        <item x="4"/>
        <item x="21"/>
        <item x="53"/>
        <item x="13"/>
        <item x="50"/>
        <item x="46"/>
        <item x="15"/>
        <item x="24"/>
        <item x="19"/>
        <item x="2"/>
        <item x="20"/>
        <item x="31"/>
        <item x="6"/>
        <item x="54"/>
        <item x="42"/>
        <item x="1"/>
        <item x="39"/>
        <item x="41"/>
        <item x="14"/>
        <item x="22"/>
        <item x="55"/>
        <item x="25"/>
        <item x="56"/>
        <item x="26"/>
        <item x="35"/>
        <item x="49"/>
        <item x="47"/>
        <item x="48"/>
        <item x="51"/>
        <item x="23"/>
        <item x="34"/>
        <item x="57"/>
        <item x="36"/>
        <item x="58"/>
        <item x="5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53">
        <item x="5"/>
        <item x="6"/>
        <item x="7"/>
        <item x="8"/>
        <item x="23"/>
        <item x="10"/>
        <item x="34"/>
        <item x="25"/>
        <item x="33"/>
        <item x="15"/>
        <item x="32"/>
        <item x="26"/>
        <item x="39"/>
        <item x="24"/>
        <item x="17"/>
        <item x="2"/>
        <item x="29"/>
        <item x="38"/>
        <item x="37"/>
        <item x="40"/>
        <item x="1"/>
        <item x="9"/>
        <item x="12"/>
        <item x="27"/>
        <item x="20"/>
        <item x="47"/>
        <item x="48"/>
        <item x="11"/>
        <item x="44"/>
        <item x="18"/>
        <item x="21"/>
        <item x="36"/>
        <item x="50"/>
        <item x="43"/>
        <item x="16"/>
        <item x="45"/>
        <item x="49"/>
        <item x="31"/>
        <item x="14"/>
        <item x="28"/>
        <item x="51"/>
        <item x="13"/>
        <item x="22"/>
        <item x="41"/>
        <item x="35"/>
        <item x="30"/>
        <item x="19"/>
        <item x="42"/>
        <item x="4"/>
        <item x="52"/>
        <item x="46"/>
        <item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0"/>
    <field x="3"/>
    <field x="4"/>
    <field x="5"/>
  </rowFields>
  <rowItems count="52">
    <i>
      <x/>
      <x/>
      <x v="1"/>
      <x v="5"/>
    </i>
    <i r="2">
      <x v="5"/>
      <x v="6"/>
    </i>
    <i r="2">
      <x v="10"/>
      <x v="7"/>
    </i>
    <i r="2">
      <x v="13"/>
      <x v="7"/>
    </i>
    <i r="2">
      <x v="16"/>
      <x v="6"/>
    </i>
    <i r="2">
      <x v="20"/>
      <x v="7"/>
    </i>
    <i r="2">
      <x v="23"/>
      <x v="8"/>
    </i>
    <i r="2">
      <x v="26"/>
      <x v="8"/>
    </i>
    <i r="2">
      <x v="28"/>
      <x v="7"/>
    </i>
    <i>
      <x v="1"/>
      <x/>
      <x v="27"/>
      <x v="9"/>
    </i>
    <i r="2">
      <x v="28"/>
      <x v="5"/>
    </i>
    <i>
      <x v="2"/>
      <x/>
      <x v="5"/>
      <x v="11"/>
    </i>
    <i r="2">
      <x v="11"/>
      <x v="11"/>
    </i>
    <i r="2">
      <x v="13"/>
      <x v="11"/>
    </i>
    <i r="2">
      <x v="16"/>
      <x v="11"/>
    </i>
    <i r="2">
      <x v="25"/>
      <x v="11"/>
    </i>
    <i>
      <x v="3"/>
      <x/>
      <x v="3"/>
      <x v="5"/>
    </i>
    <i r="2">
      <x v="6"/>
      <x v="8"/>
    </i>
    <i r="2">
      <x v="8"/>
      <x v="5"/>
    </i>
    <i r="3">
      <x v="8"/>
    </i>
    <i r="2">
      <x v="13"/>
      <x v="5"/>
    </i>
    <i r="3">
      <x v="8"/>
    </i>
    <i r="2">
      <x v="16"/>
      <x v="8"/>
    </i>
    <i r="2">
      <x v="19"/>
      <x v="5"/>
    </i>
    <i r="3">
      <x v="8"/>
    </i>
    <i r="2">
      <x v="24"/>
      <x v="5"/>
    </i>
    <i r="3">
      <x v="8"/>
    </i>
    <i r="2">
      <x v="28"/>
      <x v="8"/>
    </i>
    <i>
      <x v="4"/>
      <x/>
      <x v="2"/>
      <x v="5"/>
    </i>
    <i r="2">
      <x v="7"/>
      <x v="5"/>
    </i>
    <i r="2">
      <x v="9"/>
      <x v="5"/>
    </i>
    <i r="2">
      <x v="12"/>
      <x v="5"/>
    </i>
    <i r="2">
      <x v="13"/>
      <x v="8"/>
    </i>
    <i r="2">
      <x v="15"/>
      <x v="5"/>
    </i>
    <i r="2">
      <x v="16"/>
      <x v="5"/>
    </i>
    <i r="3">
      <x v="8"/>
    </i>
    <i r="2">
      <x v="18"/>
      <x v="5"/>
    </i>
    <i r="2">
      <x v="21"/>
      <x v="5"/>
    </i>
    <i r="2">
      <x v="22"/>
      <x v="5"/>
    </i>
    <i r="3">
      <x v="8"/>
    </i>
    <i r="3">
      <x v="12"/>
    </i>
    <i r="3">
      <x v="14"/>
    </i>
    <i r="2">
      <x v="28"/>
      <x v="8"/>
    </i>
    <i r="3">
      <x v="10"/>
    </i>
    <i r="3">
      <x v="14"/>
    </i>
    <i>
      <x v="5"/>
      <x/>
      <x v="13"/>
      <x v="5"/>
    </i>
    <i r="2">
      <x v="14"/>
      <x v="8"/>
    </i>
    <i r="2">
      <x v="16"/>
      <x v="5"/>
    </i>
    <i r="2">
      <x v="20"/>
      <x v="13"/>
    </i>
    <i r="2">
      <x v="26"/>
      <x v="5"/>
    </i>
    <i r="3">
      <x v="7"/>
    </i>
    <i r="3">
      <x v="8"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Model Number" fld="2" subtotal="count" baseField="0" baseItem="0"/>
    <dataField name="Average of Lowest Price" fld="10" subtotal="average" baseField="5" baseItem="5"/>
    <dataField name="Average of Highest Price" fld="12" subtotal="average" baseField="5" baseItem="5"/>
  </dataFields>
  <formats count="11">
    <format dxfId="10">
      <pivotArea outline="0" collapsedLevelsAreSubtotals="1" fieldPosition="0">
        <references count="5">
          <reference field="4294967294" count="1" selected="0">
            <x v="2"/>
          </reference>
          <reference field="0" count="1" selected="0">
            <x v="0"/>
          </reference>
          <reference field="3" count="0" selected="0"/>
          <reference field="4" count="1" selected="0">
            <x v="13"/>
          </reference>
          <reference field="5" count="1" selected="0">
            <x v="7"/>
          </reference>
        </references>
      </pivotArea>
    </format>
    <format dxfId="9">
      <pivotArea outline="0" collapsedLevelsAreSubtotals="1" fieldPosition="0">
        <references count="5">
          <reference field="4294967294" count="1" selected="0">
            <x v="2"/>
          </reference>
          <reference field="0" count="1" selected="0">
            <x v="3"/>
          </reference>
          <reference field="3" count="0" selected="0"/>
          <reference field="4" count="1" selected="0">
            <x v="13"/>
          </reference>
          <reference field="5" count="1" selected="0">
            <x v="8"/>
          </reference>
        </references>
      </pivotArea>
    </format>
    <format dxfId="8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3"/>
          </reference>
          <reference field="3" count="0" selected="0"/>
          <reference field="4" count="1" selected="0">
            <x v="13"/>
          </reference>
          <reference field="5" count="1" selected="0">
            <x v="8"/>
          </reference>
        </references>
      </pivotArea>
    </format>
    <format dxfId="7">
      <pivotArea outline="0" collapsedLevelsAreSubtotals="1" fieldPosition="0">
        <references count="5">
          <reference field="4294967294" count="1" selected="0">
            <x v="2"/>
          </reference>
          <reference field="0" count="1" selected="0">
            <x v="3"/>
          </reference>
          <reference field="3" count="0" selected="0"/>
          <reference field="4" count="1" selected="0">
            <x v="24"/>
          </reference>
          <reference field="5" count="1" selected="0">
            <x v="8"/>
          </reference>
        </references>
      </pivotArea>
    </format>
    <format dxfId="6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3"/>
          </reference>
          <reference field="3" count="0" selected="0"/>
          <reference field="4" count="1" selected="0">
            <x v="24"/>
          </reference>
          <reference field="5" count="2" selected="0">
            <x v="5"/>
            <x v="8"/>
          </reference>
        </references>
      </pivotArea>
    </format>
    <format dxfId="5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4"/>
          </reference>
          <reference field="3" count="0" selected="0"/>
          <reference field="4" count="1" selected="0">
            <x v="22"/>
          </reference>
          <reference field="5" count="1" selected="0">
            <x v="5"/>
          </reference>
        </references>
      </pivotArea>
    </format>
    <format dxfId="4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5"/>
          </reference>
          <reference field="3" count="0" selected="0"/>
          <reference field="4" count="1" selected="0">
            <x v="26"/>
          </reference>
          <reference field="5" count="1" selected="0">
            <x v="5"/>
          </reference>
        </references>
      </pivotArea>
    </format>
    <format dxfId="3">
      <pivotArea outline="0" collapsedLevelsAreSubtotals="1" fieldPosition="0">
        <references count="5">
          <reference field="4294967294" count="1" selected="0">
            <x v="2"/>
          </reference>
          <reference field="0" count="1" selected="0">
            <x v="5"/>
          </reference>
          <reference field="3" count="0" selected="0"/>
          <reference field="4" count="1" selected="0">
            <x v="26"/>
          </reference>
          <reference field="5" count="1" selected="0">
            <x v="5"/>
          </reference>
        </references>
      </pivotArea>
    </format>
    <format dxfId="2">
      <pivotArea outline="0" collapsedLevelsAreSubtotals="1" fieldPosition="0">
        <references count="5">
          <reference field="4294967294" count="1" selected="0">
            <x v="2"/>
          </reference>
          <reference field="0" count="1" selected="0">
            <x v="3"/>
          </reference>
          <reference field="3" count="0" selected="0"/>
          <reference field="4" count="1" selected="0">
            <x v="3"/>
          </reference>
          <reference field="5" count="1" selected="0">
            <x v="5"/>
          </reference>
        </references>
      </pivotArea>
    </format>
    <format dxfId="1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3"/>
          </reference>
          <reference field="3" count="0" selected="0"/>
          <reference field="4" count="1" selected="0">
            <x v="3"/>
          </reference>
          <reference field="5" count="1" selected="0">
            <x v="5"/>
          </reference>
        </references>
      </pivotArea>
    </format>
    <format dxfId="0">
      <pivotArea outline="0" collapsedLevelsAreSubtotals="1" fieldPosition="0">
        <references count="5">
          <reference field="4294967294" count="1" selected="0">
            <x v="1"/>
          </reference>
          <reference field="0" count="1" selected="0">
            <x v="0"/>
          </reference>
          <reference field="3" count="0" selected="0"/>
          <reference field="4" count="1" selected="0">
            <x v="28"/>
          </reference>
          <reference field="5" count="1" selected="0"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G15" firstHeaderRow="0" firstDataRow="1" firstDataCol="4"/>
  <pivotFields count="14">
    <pivotField axis="axisRow" compact="0" outline="0" showAll="0" defaultSubtotal="0">
      <items count="6">
        <item x="0"/>
        <item x="4"/>
        <item x="5"/>
        <item x="2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114">
        <item x="76"/>
        <item x="79"/>
        <item x="84"/>
        <item x="93"/>
        <item x="94"/>
        <item x="80"/>
        <item x="81"/>
        <item x="95"/>
        <item x="75"/>
        <item x="56"/>
        <item x="23"/>
        <item x="77"/>
        <item x="24"/>
        <item x="57"/>
        <item x="8"/>
        <item x="9"/>
        <item x="96"/>
        <item x="0"/>
        <item x="60"/>
        <item x="82"/>
        <item x="87"/>
        <item x="111"/>
        <item x="105"/>
        <item x="106"/>
        <item x="107"/>
        <item x="108"/>
        <item x="109"/>
        <item x="1"/>
        <item x="61"/>
        <item x="65"/>
        <item x="67"/>
        <item x="68"/>
        <item x="63"/>
        <item x="71"/>
        <item x="89"/>
        <item x="98"/>
        <item x="90"/>
        <item x="73"/>
        <item x="74"/>
        <item x="83"/>
        <item x="99"/>
        <item x="100"/>
        <item x="72"/>
        <item x="25"/>
        <item x="34"/>
        <item x="59"/>
        <item x="85"/>
        <item x="88"/>
        <item x="112"/>
        <item x="101"/>
        <item x="113"/>
        <item x="104"/>
        <item x="26"/>
        <item x="27"/>
        <item x="48"/>
        <item x="49"/>
        <item x="2"/>
        <item x="3"/>
        <item x="14"/>
        <item x="10"/>
        <item x="15"/>
        <item x="28"/>
        <item x="20"/>
        <item x="29"/>
        <item x="38"/>
        <item x="35"/>
        <item x="39"/>
        <item x="50"/>
        <item x="45"/>
        <item x="51"/>
        <item x="102"/>
        <item x="4"/>
        <item x="5"/>
        <item x="16"/>
        <item x="11"/>
        <item x="17"/>
        <item x="30"/>
        <item x="21"/>
        <item x="31"/>
        <item x="40"/>
        <item x="36"/>
        <item x="41"/>
        <item x="52"/>
        <item x="46"/>
        <item x="53"/>
        <item x="103"/>
        <item x="6"/>
        <item x="7"/>
        <item x="18"/>
        <item x="12"/>
        <item x="19"/>
        <item x="32"/>
        <item x="22"/>
        <item x="33"/>
        <item x="42"/>
        <item x="37"/>
        <item x="43"/>
        <item x="54"/>
        <item x="47"/>
        <item x="55"/>
        <item x="13"/>
        <item x="78"/>
        <item x="44"/>
        <item x="86"/>
        <item x="58"/>
        <item x="97"/>
        <item x="110"/>
        <item x="62"/>
        <item x="66"/>
        <item x="69"/>
        <item x="64"/>
        <item x="91"/>
        <item x="70"/>
        <item x="9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6">
        <item h="1" x="0"/>
        <item h="1" x="1"/>
        <item h="1" x="2"/>
        <item h="1" x="17"/>
        <item h="1" x="20"/>
        <item h="1" x="3"/>
        <item h="1" x="4"/>
        <item h="1" x="5"/>
        <item h="1" x="18"/>
        <item h="1" x="24"/>
        <item h="1" x="6"/>
        <item h="1" x="7"/>
        <item h="1" x="21"/>
        <item h="1" x="8"/>
        <item h="1" x="9"/>
        <item h="1" x="10"/>
        <item h="1" x="11"/>
        <item h="1" x="19"/>
        <item h="1" x="12"/>
        <item x="13"/>
        <item x="22"/>
        <item x="14"/>
        <item x="25"/>
        <item x="15"/>
        <item h="1" x="23"/>
        <item h="1" x="1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54">
        <item x="2"/>
        <item x="1"/>
        <item x="3"/>
        <item x="4"/>
        <item x="22"/>
        <item x="6"/>
        <item x="24"/>
        <item x="32"/>
        <item x="11"/>
        <item x="33"/>
        <item x="25"/>
        <item x="35"/>
        <item x="38"/>
        <item x="27"/>
        <item x="12"/>
        <item x="23"/>
        <item x="5"/>
        <item x="39"/>
        <item x="28"/>
        <item x="40"/>
        <item x="10"/>
        <item x="16"/>
        <item x="48"/>
        <item x="7"/>
        <item x="45"/>
        <item x="41"/>
        <item x="9"/>
        <item x="19"/>
        <item x="13"/>
        <item x="15"/>
        <item x="26"/>
        <item x="14"/>
        <item x="49"/>
        <item x="37"/>
        <item x="34"/>
        <item x="36"/>
        <item x="8"/>
        <item x="17"/>
        <item x="50"/>
        <item x="20"/>
        <item x="51"/>
        <item x="21"/>
        <item x="30"/>
        <item x="44"/>
        <item x="42"/>
        <item x="43"/>
        <item x="46"/>
        <item x="18"/>
        <item x="29"/>
        <item x="52"/>
        <item x="31"/>
        <item x="53"/>
        <item x="47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items count="50">
        <item x="1"/>
        <item x="2"/>
        <item x="3"/>
        <item x="4"/>
        <item x="20"/>
        <item x="6"/>
        <item x="31"/>
        <item x="22"/>
        <item x="30"/>
        <item x="11"/>
        <item x="29"/>
        <item x="23"/>
        <item x="36"/>
        <item x="21"/>
        <item x="14"/>
        <item x="26"/>
        <item x="35"/>
        <item x="34"/>
        <item x="37"/>
        <item x="5"/>
        <item x="8"/>
        <item x="24"/>
        <item x="17"/>
        <item x="44"/>
        <item x="45"/>
        <item x="7"/>
        <item x="41"/>
        <item x="15"/>
        <item x="18"/>
        <item x="33"/>
        <item x="47"/>
        <item x="40"/>
        <item x="13"/>
        <item x="42"/>
        <item x="46"/>
        <item x="28"/>
        <item x="10"/>
        <item x="25"/>
        <item x="48"/>
        <item x="9"/>
        <item x="19"/>
        <item x="38"/>
        <item x="32"/>
        <item x="27"/>
        <item x="16"/>
        <item x="39"/>
        <item x="49"/>
        <item x="43"/>
        <item x="1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0"/>
    <field x="3"/>
    <field x="4"/>
    <field x="5"/>
  </rowFields>
  <rowItems count="12">
    <i>
      <x/>
      <x/>
      <x v="20"/>
      <x v="3"/>
    </i>
    <i r="2">
      <x v="23"/>
      <x v="3"/>
    </i>
    <i>
      <x v="2"/>
      <x/>
      <x v="22"/>
      <x v="6"/>
    </i>
    <i>
      <x v="3"/>
      <x/>
      <x v="21"/>
      <x/>
    </i>
    <i r="3">
      <x v="3"/>
    </i>
    <i>
      <x v="4"/>
      <x/>
      <x v="19"/>
      <x/>
    </i>
    <i r="3">
      <x v="3"/>
    </i>
    <i r="3">
      <x v="7"/>
    </i>
    <i r="3">
      <x v="9"/>
    </i>
    <i>
      <x v="5"/>
      <x/>
      <x v="23"/>
      <x/>
    </i>
    <i r="3">
      <x v="2"/>
    </i>
    <i r="3">
      <x v="3"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Model Number" fld="2" subtotal="count" baseField="0" baseItem="0"/>
    <dataField name="Average of Lowest Price" fld="10" subtotal="average" baseField="5" baseItem="2"/>
    <dataField name="Average of Highest Price" fld="12" subtotal="average" baseField="5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3"/>
  <sheetViews>
    <sheetView workbookViewId="0">
      <selection activeCell="B227" sqref="B227"/>
    </sheetView>
  </sheetViews>
  <sheetFormatPr defaultColWidth="9.21875" defaultRowHeight="14.4" x14ac:dyDescent="0.3"/>
  <cols>
    <col min="1" max="1" width="25.5546875" style="2" bestFit="1" customWidth="1"/>
    <col min="2" max="2" width="11.77734375" style="2" customWidth="1"/>
    <col min="3" max="3" width="18" style="2" customWidth="1"/>
    <col min="4" max="4" width="12" style="2" hidden="1" customWidth="1"/>
    <col min="5" max="5" width="9.5546875" style="2" customWidth="1"/>
    <col min="6" max="6" width="9.21875" style="2" customWidth="1"/>
    <col min="7" max="7" width="9.5546875" style="2" customWidth="1"/>
    <col min="8" max="8" width="18.33203125" style="2" customWidth="1"/>
    <col min="9" max="9" width="10.44140625" style="2" customWidth="1"/>
    <col min="10" max="10" width="15.21875" style="2" customWidth="1"/>
    <col min="11" max="11" width="11.5546875" style="7" bestFit="1" customWidth="1"/>
    <col min="12" max="12" width="21" style="2" bestFit="1" customWidth="1"/>
    <col min="13" max="13" width="11.5546875" style="7" bestFit="1" customWidth="1"/>
    <col min="14" max="14" width="24.5546875" style="2" bestFit="1" customWidth="1"/>
    <col min="15" max="16384" width="9.21875" style="2"/>
  </cols>
  <sheetData>
    <row r="1" spans="1:14" s="5" customFormat="1" ht="41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231</v>
      </c>
      <c r="K1" s="6" t="s">
        <v>232</v>
      </c>
      <c r="L1" s="5" t="s">
        <v>236</v>
      </c>
      <c r="M1" s="6" t="s">
        <v>237</v>
      </c>
      <c r="N1" s="5" t="s">
        <v>236</v>
      </c>
    </row>
    <row r="2" spans="1:14" x14ac:dyDescent="0.3">
      <c r="A2" s="3" t="s">
        <v>42</v>
      </c>
      <c r="B2" s="3" t="s">
        <v>43</v>
      </c>
      <c r="C2" s="3" t="s">
        <v>214</v>
      </c>
      <c r="D2" s="3" t="s">
        <v>12</v>
      </c>
      <c r="E2" s="3">
        <v>50000</v>
      </c>
      <c r="F2" s="3">
        <v>81</v>
      </c>
      <c r="G2" s="3">
        <v>78</v>
      </c>
      <c r="H2" s="3" t="s">
        <v>13</v>
      </c>
      <c r="I2" s="4">
        <v>39002</v>
      </c>
      <c r="J2" s="2" t="s">
        <v>234</v>
      </c>
    </row>
    <row r="3" spans="1:14" x14ac:dyDescent="0.3">
      <c r="A3" s="3" t="s">
        <v>9</v>
      </c>
      <c r="B3" s="3" t="s">
        <v>10</v>
      </c>
      <c r="C3" s="3" t="s">
        <v>61</v>
      </c>
      <c r="D3" s="3" t="s">
        <v>12</v>
      </c>
      <c r="E3" s="3">
        <v>100000</v>
      </c>
      <c r="F3" s="3">
        <v>82</v>
      </c>
      <c r="G3" s="3">
        <v>82</v>
      </c>
      <c r="H3" s="3" t="s">
        <v>13</v>
      </c>
      <c r="I3" s="4">
        <v>41935</v>
      </c>
      <c r="J3" s="2" t="s">
        <v>234</v>
      </c>
    </row>
    <row r="4" spans="1:14" x14ac:dyDescent="0.3">
      <c r="A4" s="3" t="s">
        <v>9</v>
      </c>
      <c r="B4" s="3" t="s">
        <v>10</v>
      </c>
      <c r="C4" s="3" t="s">
        <v>218</v>
      </c>
      <c r="D4" s="3" t="s">
        <v>12</v>
      </c>
      <c r="E4" s="3">
        <v>100000</v>
      </c>
      <c r="F4" s="3">
        <v>82</v>
      </c>
      <c r="G4" s="3">
        <v>82</v>
      </c>
      <c r="H4" s="3" t="s">
        <v>13</v>
      </c>
      <c r="I4" s="4">
        <v>41935</v>
      </c>
      <c r="J4" s="2" t="s">
        <v>314</v>
      </c>
      <c r="K4" s="7">
        <v>795</v>
      </c>
      <c r="L4" s="2" t="s">
        <v>306</v>
      </c>
      <c r="M4" s="7">
        <v>958.93</v>
      </c>
      <c r="N4" s="2" t="s">
        <v>267</v>
      </c>
    </row>
    <row r="5" spans="1:14" x14ac:dyDescent="0.3">
      <c r="A5" s="3" t="s">
        <v>42</v>
      </c>
      <c r="B5" s="3" t="s">
        <v>47</v>
      </c>
      <c r="C5" s="3" t="s">
        <v>198</v>
      </c>
      <c r="D5" s="3" t="s">
        <v>12</v>
      </c>
      <c r="E5" s="3">
        <v>105000</v>
      </c>
      <c r="F5" s="3">
        <v>82</v>
      </c>
      <c r="G5" s="3">
        <v>82</v>
      </c>
      <c r="H5" s="3" t="s">
        <v>13</v>
      </c>
      <c r="I5" s="4">
        <v>41456</v>
      </c>
      <c r="J5" s="2" t="s">
        <v>234</v>
      </c>
    </row>
    <row r="6" spans="1:14" x14ac:dyDescent="0.3">
      <c r="A6" s="3" t="s">
        <v>42</v>
      </c>
      <c r="B6" s="3" t="s">
        <v>47</v>
      </c>
      <c r="C6" s="3" t="s">
        <v>223</v>
      </c>
      <c r="D6" s="3" t="s">
        <v>12</v>
      </c>
      <c r="E6" s="3">
        <v>105000</v>
      </c>
      <c r="F6" s="3">
        <v>82</v>
      </c>
      <c r="G6" s="3">
        <v>82</v>
      </c>
      <c r="H6" s="3" t="s">
        <v>13</v>
      </c>
      <c r="I6" s="4">
        <v>41456</v>
      </c>
      <c r="J6" s="2" t="s">
        <v>234</v>
      </c>
    </row>
    <row r="7" spans="1:14" x14ac:dyDescent="0.3">
      <c r="A7" s="3" t="s">
        <v>42</v>
      </c>
      <c r="B7" s="3" t="s">
        <v>65</v>
      </c>
      <c r="C7" s="9" t="s">
        <v>226</v>
      </c>
      <c r="D7" s="9" t="s">
        <v>12</v>
      </c>
      <c r="E7" s="9">
        <v>105000</v>
      </c>
      <c r="F7" s="9">
        <v>82</v>
      </c>
      <c r="G7" s="9">
        <v>82</v>
      </c>
      <c r="H7" s="9" t="s">
        <v>13</v>
      </c>
      <c r="I7" s="10">
        <v>41456</v>
      </c>
      <c r="J7" s="8" t="s">
        <v>234</v>
      </c>
    </row>
    <row r="8" spans="1:14" x14ac:dyDescent="0.3">
      <c r="A8" s="3" t="s">
        <v>42</v>
      </c>
      <c r="B8" s="3" t="s">
        <v>65</v>
      </c>
      <c r="C8" s="9" t="s">
        <v>150</v>
      </c>
      <c r="D8" s="9" t="s">
        <v>12</v>
      </c>
      <c r="E8" s="9">
        <v>105000</v>
      </c>
      <c r="F8" s="9">
        <v>82</v>
      </c>
      <c r="G8" s="9">
        <v>82</v>
      </c>
      <c r="H8" s="9" t="s">
        <v>13</v>
      </c>
      <c r="I8" s="10">
        <v>41456</v>
      </c>
      <c r="J8" s="8" t="s">
        <v>234</v>
      </c>
    </row>
    <row r="9" spans="1:14" x14ac:dyDescent="0.3">
      <c r="A9" s="3" t="s">
        <v>42</v>
      </c>
      <c r="B9" s="3" t="s">
        <v>43</v>
      </c>
      <c r="C9" s="3" t="s">
        <v>142</v>
      </c>
      <c r="D9" s="3" t="s">
        <v>12</v>
      </c>
      <c r="E9" s="3">
        <v>105000</v>
      </c>
      <c r="F9" s="3">
        <v>82</v>
      </c>
      <c r="G9" s="3">
        <v>82</v>
      </c>
      <c r="H9" s="3" t="s">
        <v>13</v>
      </c>
      <c r="I9" s="4">
        <v>41422</v>
      </c>
      <c r="J9" s="2" t="s">
        <v>234</v>
      </c>
    </row>
    <row r="10" spans="1:14" x14ac:dyDescent="0.3">
      <c r="A10" s="3" t="s">
        <v>42</v>
      </c>
      <c r="B10" s="3" t="s">
        <v>43</v>
      </c>
      <c r="C10" s="3" t="s">
        <v>167</v>
      </c>
      <c r="D10" s="3" t="s">
        <v>12</v>
      </c>
      <c r="E10" s="3">
        <v>105000</v>
      </c>
      <c r="F10" s="3">
        <v>82</v>
      </c>
      <c r="G10" s="3">
        <v>82</v>
      </c>
      <c r="H10" s="3" t="s">
        <v>13</v>
      </c>
      <c r="I10" s="4">
        <v>41422</v>
      </c>
      <c r="J10" s="2" t="s">
        <v>346</v>
      </c>
      <c r="K10" s="7">
        <v>784.49</v>
      </c>
      <c r="L10" s="2" t="s">
        <v>233</v>
      </c>
      <c r="M10" s="7">
        <v>965.7</v>
      </c>
      <c r="N10" s="2" t="s">
        <v>265</v>
      </c>
    </row>
    <row r="11" spans="1:14" x14ac:dyDescent="0.3">
      <c r="A11" s="3" t="s">
        <v>26</v>
      </c>
      <c r="B11" s="3" t="s">
        <v>27</v>
      </c>
      <c r="C11" s="3">
        <v>461058</v>
      </c>
      <c r="D11" s="3" t="s">
        <v>12</v>
      </c>
      <c r="E11" s="3">
        <v>125000</v>
      </c>
      <c r="F11" s="3">
        <v>82</v>
      </c>
      <c r="G11" s="3">
        <v>82</v>
      </c>
      <c r="H11" s="3" t="s">
        <v>13</v>
      </c>
      <c r="I11" s="4">
        <v>42787</v>
      </c>
      <c r="J11" s="8" t="s">
        <v>268</v>
      </c>
      <c r="K11" s="7">
        <v>846.29</v>
      </c>
      <c r="L11" s="2" t="s">
        <v>233</v>
      </c>
      <c r="M11" s="7">
        <v>1039.99</v>
      </c>
      <c r="N11" s="2" t="s">
        <v>269</v>
      </c>
    </row>
    <row r="12" spans="1:14" x14ac:dyDescent="0.3">
      <c r="A12" s="3" t="s">
        <v>26</v>
      </c>
      <c r="B12" s="3" t="s">
        <v>27</v>
      </c>
      <c r="C12" s="3">
        <v>461059</v>
      </c>
      <c r="D12" s="3" t="s">
        <v>12</v>
      </c>
      <c r="E12" s="3">
        <v>125000</v>
      </c>
      <c r="F12" s="3">
        <v>82</v>
      </c>
      <c r="G12" s="3">
        <v>82</v>
      </c>
      <c r="H12" s="3" t="s">
        <v>13</v>
      </c>
      <c r="I12" s="4">
        <v>42787</v>
      </c>
      <c r="J12" s="8" t="s">
        <v>270</v>
      </c>
      <c r="K12" s="7">
        <v>858.54</v>
      </c>
      <c r="L12" s="2" t="s">
        <v>233</v>
      </c>
      <c r="M12" s="7">
        <v>1066.8399999999999</v>
      </c>
      <c r="N12" s="2" t="s">
        <v>271</v>
      </c>
    </row>
    <row r="13" spans="1:14" x14ac:dyDescent="0.3">
      <c r="A13" s="3" t="s">
        <v>20</v>
      </c>
      <c r="B13" s="3" t="s">
        <v>55</v>
      </c>
      <c r="C13" s="3" t="s">
        <v>56</v>
      </c>
      <c r="D13" s="3" t="s">
        <v>12</v>
      </c>
      <c r="E13" s="3">
        <v>125000</v>
      </c>
      <c r="F13" s="3">
        <v>78.2</v>
      </c>
      <c r="G13" s="3">
        <v>78</v>
      </c>
      <c r="H13" s="3" t="s">
        <v>13</v>
      </c>
      <c r="I13" s="4">
        <v>40575</v>
      </c>
      <c r="J13" s="2" t="s">
        <v>234</v>
      </c>
    </row>
    <row r="14" spans="1:14" x14ac:dyDescent="0.3">
      <c r="A14" s="3" t="s">
        <v>20</v>
      </c>
      <c r="B14" s="3" t="s">
        <v>79</v>
      </c>
      <c r="C14" s="3" t="s">
        <v>56</v>
      </c>
      <c r="D14" s="3" t="s">
        <v>12</v>
      </c>
      <c r="E14" s="3">
        <v>125000</v>
      </c>
      <c r="F14" s="3">
        <v>78.2</v>
      </c>
      <c r="G14" s="3">
        <v>78</v>
      </c>
      <c r="H14" s="3" t="s">
        <v>13</v>
      </c>
      <c r="I14" s="4">
        <v>40575</v>
      </c>
      <c r="J14" s="2" t="s">
        <v>234</v>
      </c>
    </row>
    <row r="15" spans="1:14" x14ac:dyDescent="0.3">
      <c r="A15" s="3" t="s">
        <v>42</v>
      </c>
      <c r="B15" s="3" t="s">
        <v>47</v>
      </c>
      <c r="C15" s="3" t="s">
        <v>71</v>
      </c>
      <c r="D15" s="3" t="s">
        <v>12</v>
      </c>
      <c r="E15" s="3">
        <v>130000</v>
      </c>
      <c r="F15" s="3">
        <v>81</v>
      </c>
      <c r="G15" s="3">
        <v>78</v>
      </c>
      <c r="H15" s="3" t="s">
        <v>13</v>
      </c>
      <c r="I15" s="4">
        <v>40689</v>
      </c>
      <c r="J15" s="2" t="s">
        <v>234</v>
      </c>
    </row>
    <row r="16" spans="1:14" x14ac:dyDescent="0.3">
      <c r="A16" s="3" t="s">
        <v>42</v>
      </c>
      <c r="B16" s="3" t="s">
        <v>43</v>
      </c>
      <c r="C16" s="9" t="s">
        <v>162</v>
      </c>
      <c r="D16" s="9" t="s">
        <v>12</v>
      </c>
      <c r="E16" s="9">
        <v>130000</v>
      </c>
      <c r="F16" s="9">
        <v>81</v>
      </c>
      <c r="G16" s="9">
        <v>78</v>
      </c>
      <c r="H16" s="9" t="s">
        <v>13</v>
      </c>
      <c r="I16" s="10">
        <v>38985</v>
      </c>
      <c r="J16" s="8" t="s">
        <v>234</v>
      </c>
    </row>
    <row r="17" spans="1:14" x14ac:dyDescent="0.3">
      <c r="A17" s="3" t="s">
        <v>42</v>
      </c>
      <c r="B17" s="3" t="s">
        <v>43</v>
      </c>
      <c r="C17" s="3" t="s">
        <v>63</v>
      </c>
      <c r="D17" s="3" t="s">
        <v>12</v>
      </c>
      <c r="E17" s="3">
        <v>130000</v>
      </c>
      <c r="F17" s="3">
        <v>81</v>
      </c>
      <c r="G17" s="3">
        <v>78</v>
      </c>
      <c r="H17" s="3" t="s">
        <v>13</v>
      </c>
      <c r="I17" s="4">
        <v>38985</v>
      </c>
      <c r="J17" s="2" t="s">
        <v>285</v>
      </c>
      <c r="K17" s="7">
        <v>1098.9000000000001</v>
      </c>
      <c r="L17" s="2" t="s">
        <v>347</v>
      </c>
      <c r="M17" s="7" t="s">
        <v>286</v>
      </c>
    </row>
    <row r="18" spans="1:14" x14ac:dyDescent="0.3">
      <c r="A18" s="3" t="s">
        <v>72</v>
      </c>
      <c r="B18" s="3" t="s">
        <v>73</v>
      </c>
      <c r="C18" s="3" t="s">
        <v>202</v>
      </c>
      <c r="D18" s="3" t="s">
        <v>12</v>
      </c>
      <c r="E18" s="3">
        <v>150000</v>
      </c>
      <c r="F18" s="3">
        <v>86</v>
      </c>
      <c r="G18" s="3">
        <v>78</v>
      </c>
      <c r="H18" s="3" t="s">
        <v>13</v>
      </c>
      <c r="I18" s="4">
        <v>39377</v>
      </c>
      <c r="J18" s="2" t="s">
        <v>309</v>
      </c>
      <c r="K18" s="7">
        <v>1839</v>
      </c>
      <c r="L18" s="2" t="s">
        <v>310</v>
      </c>
      <c r="M18" s="7">
        <v>2511.9899999999998</v>
      </c>
      <c r="N18" s="2" t="s">
        <v>248</v>
      </c>
    </row>
    <row r="19" spans="1:14" x14ac:dyDescent="0.3">
      <c r="A19" s="3" t="s">
        <v>9</v>
      </c>
      <c r="B19" s="3" t="s">
        <v>10</v>
      </c>
      <c r="C19" s="3" t="s">
        <v>101</v>
      </c>
      <c r="D19" s="3" t="s">
        <v>12</v>
      </c>
      <c r="E19" s="3">
        <v>150000</v>
      </c>
      <c r="F19" s="3">
        <v>82.7</v>
      </c>
      <c r="G19" s="3">
        <v>78</v>
      </c>
      <c r="H19" s="3" t="s">
        <v>13</v>
      </c>
      <c r="I19" s="4">
        <v>40577</v>
      </c>
      <c r="J19" s="2" t="s">
        <v>298</v>
      </c>
      <c r="K19" s="7">
        <v>1097.25</v>
      </c>
      <c r="L19" s="2" t="s">
        <v>233</v>
      </c>
      <c r="M19" s="7">
        <v>1338</v>
      </c>
      <c r="N19" s="2" t="s">
        <v>299</v>
      </c>
    </row>
    <row r="20" spans="1:14" x14ac:dyDescent="0.3">
      <c r="A20" s="3" t="s">
        <v>9</v>
      </c>
      <c r="B20" s="3" t="s">
        <v>16</v>
      </c>
      <c r="C20" s="3" t="s">
        <v>128</v>
      </c>
      <c r="D20" s="3" t="s">
        <v>12</v>
      </c>
      <c r="E20" s="3">
        <v>150000</v>
      </c>
      <c r="F20" s="3">
        <v>82.7</v>
      </c>
      <c r="G20" s="3">
        <v>82</v>
      </c>
      <c r="H20" s="3" t="s">
        <v>13</v>
      </c>
      <c r="I20" s="4">
        <v>42125</v>
      </c>
      <c r="J20" s="2" t="s">
        <v>234</v>
      </c>
    </row>
    <row r="21" spans="1:14" x14ac:dyDescent="0.3">
      <c r="A21" s="3" t="s">
        <v>26</v>
      </c>
      <c r="B21" s="3" t="s">
        <v>27</v>
      </c>
      <c r="C21" s="3">
        <v>460792</v>
      </c>
      <c r="D21" s="3" t="s">
        <v>12</v>
      </c>
      <c r="E21" s="3">
        <v>175000</v>
      </c>
      <c r="F21" s="3">
        <v>84</v>
      </c>
      <c r="G21" s="3">
        <v>82</v>
      </c>
      <c r="H21" s="3" t="s">
        <v>13</v>
      </c>
      <c r="I21" s="4">
        <v>42787</v>
      </c>
      <c r="J21" s="8" t="s">
        <v>257</v>
      </c>
      <c r="K21" s="7">
        <v>1362.13</v>
      </c>
      <c r="L21" s="2" t="s">
        <v>233</v>
      </c>
      <c r="M21" s="7">
        <v>1889.99</v>
      </c>
      <c r="N21" s="2" t="s">
        <v>258</v>
      </c>
    </row>
    <row r="22" spans="1:14" x14ac:dyDescent="0.3">
      <c r="A22" s="3" t="s">
        <v>20</v>
      </c>
      <c r="B22" s="3" t="s">
        <v>55</v>
      </c>
      <c r="C22" s="3" t="s">
        <v>181</v>
      </c>
      <c r="D22" s="3" t="s">
        <v>12</v>
      </c>
      <c r="E22" s="3">
        <v>175000</v>
      </c>
      <c r="F22" s="3">
        <v>79.599999999999994</v>
      </c>
      <c r="G22" s="3">
        <v>78</v>
      </c>
      <c r="H22" s="3" t="s">
        <v>13</v>
      </c>
      <c r="I22" s="4">
        <v>40575</v>
      </c>
      <c r="J22" s="2" t="s">
        <v>321</v>
      </c>
      <c r="K22" s="7">
        <v>2022.99</v>
      </c>
      <c r="L22" s="2" t="s">
        <v>322</v>
      </c>
    </row>
    <row r="23" spans="1:14" x14ac:dyDescent="0.3">
      <c r="A23" s="3" t="s">
        <v>20</v>
      </c>
      <c r="B23" s="3" t="s">
        <v>79</v>
      </c>
      <c r="C23" s="3" t="s">
        <v>181</v>
      </c>
      <c r="D23" s="3" t="s">
        <v>12</v>
      </c>
      <c r="E23" s="3">
        <v>175000</v>
      </c>
      <c r="F23" s="3">
        <v>79.599999999999994</v>
      </c>
      <c r="G23" s="3">
        <v>78</v>
      </c>
      <c r="H23" s="3" t="s">
        <v>13</v>
      </c>
      <c r="I23" s="4">
        <v>40575</v>
      </c>
      <c r="J23" s="2" t="s">
        <v>321</v>
      </c>
      <c r="K23" s="7">
        <v>2022.99</v>
      </c>
      <c r="L23" s="2" t="s">
        <v>322</v>
      </c>
    </row>
    <row r="24" spans="1:14" x14ac:dyDescent="0.3">
      <c r="A24" s="3" t="s">
        <v>42</v>
      </c>
      <c r="B24" s="3" t="s">
        <v>47</v>
      </c>
      <c r="C24" s="3" t="s">
        <v>148</v>
      </c>
      <c r="D24" s="3" t="s">
        <v>12</v>
      </c>
      <c r="E24" s="3">
        <v>180000</v>
      </c>
      <c r="F24" s="3">
        <v>82</v>
      </c>
      <c r="G24" s="3">
        <v>82</v>
      </c>
      <c r="H24" s="3" t="s">
        <v>13</v>
      </c>
      <c r="I24" s="4">
        <v>41456</v>
      </c>
      <c r="J24" s="2" t="s">
        <v>234</v>
      </c>
    </row>
    <row r="25" spans="1:14" x14ac:dyDescent="0.3">
      <c r="A25" s="3" t="s">
        <v>42</v>
      </c>
      <c r="B25" s="3" t="s">
        <v>65</v>
      </c>
      <c r="C25" s="3" t="s">
        <v>178</v>
      </c>
      <c r="D25" s="3" t="s">
        <v>12</v>
      </c>
      <c r="E25" s="3">
        <v>180000</v>
      </c>
      <c r="F25" s="3">
        <v>82</v>
      </c>
      <c r="G25" s="3">
        <v>82</v>
      </c>
      <c r="H25" s="3" t="s">
        <v>13</v>
      </c>
      <c r="I25" s="4">
        <v>41456</v>
      </c>
      <c r="J25" s="2" t="s">
        <v>234</v>
      </c>
    </row>
    <row r="26" spans="1:14" x14ac:dyDescent="0.3">
      <c r="A26" s="3" t="s">
        <v>42</v>
      </c>
      <c r="B26" s="3" t="s">
        <v>43</v>
      </c>
      <c r="C26" s="3" t="s">
        <v>208</v>
      </c>
      <c r="D26" s="3" t="s">
        <v>12</v>
      </c>
      <c r="E26" s="3">
        <v>180000</v>
      </c>
      <c r="F26" s="3">
        <v>82</v>
      </c>
      <c r="G26" s="3">
        <v>82</v>
      </c>
      <c r="H26" s="3" t="s">
        <v>13</v>
      </c>
      <c r="I26" s="4">
        <v>41456</v>
      </c>
      <c r="J26" s="2" t="s">
        <v>234</v>
      </c>
    </row>
    <row r="27" spans="1:14" x14ac:dyDescent="0.3">
      <c r="A27" s="3" t="s">
        <v>26</v>
      </c>
      <c r="B27" s="3" t="s">
        <v>27</v>
      </c>
      <c r="C27" s="3">
        <v>460730</v>
      </c>
      <c r="D27" s="3" t="s">
        <v>12</v>
      </c>
      <c r="E27" s="3">
        <v>199000</v>
      </c>
      <c r="F27" s="3">
        <v>84</v>
      </c>
      <c r="G27" s="3">
        <v>82</v>
      </c>
      <c r="H27" s="3" t="s">
        <v>13</v>
      </c>
      <c r="I27" s="4">
        <v>42787</v>
      </c>
      <c r="J27" s="8" t="s">
        <v>249</v>
      </c>
      <c r="K27" s="7">
        <v>1448.63</v>
      </c>
      <c r="L27" s="2" t="s">
        <v>233</v>
      </c>
      <c r="M27" s="7">
        <v>1889.99</v>
      </c>
      <c r="N27" s="2" t="s">
        <v>238</v>
      </c>
    </row>
    <row r="28" spans="1:14" x14ac:dyDescent="0.3">
      <c r="A28" s="3" t="s">
        <v>26</v>
      </c>
      <c r="B28" s="3" t="s">
        <v>27</v>
      </c>
      <c r="C28" s="3">
        <v>461000</v>
      </c>
      <c r="D28" s="3" t="s">
        <v>12</v>
      </c>
      <c r="E28" s="3">
        <v>199000</v>
      </c>
      <c r="F28" s="3">
        <v>84</v>
      </c>
      <c r="G28" s="3">
        <v>82</v>
      </c>
      <c r="H28" s="3" t="s">
        <v>13</v>
      </c>
      <c r="I28" s="4">
        <v>42787</v>
      </c>
      <c r="J28" s="8" t="s">
        <v>262</v>
      </c>
      <c r="K28" s="7">
        <v>2099</v>
      </c>
      <c r="L28" s="2" t="s">
        <v>263</v>
      </c>
    </row>
    <row r="29" spans="1:14" x14ac:dyDescent="0.3">
      <c r="A29" s="3" t="s">
        <v>26</v>
      </c>
      <c r="B29" s="3" t="s">
        <v>28</v>
      </c>
      <c r="C29" s="3" t="s">
        <v>29</v>
      </c>
      <c r="D29" s="3" t="s">
        <v>12</v>
      </c>
      <c r="E29" s="3">
        <v>199000</v>
      </c>
      <c r="F29" s="3">
        <v>82</v>
      </c>
      <c r="G29" s="3">
        <v>82</v>
      </c>
      <c r="H29" s="3" t="s">
        <v>13</v>
      </c>
      <c r="I29" s="4">
        <v>42787</v>
      </c>
      <c r="J29" s="8" t="s">
        <v>274</v>
      </c>
      <c r="K29" s="7">
        <v>1646.49</v>
      </c>
      <c r="L29" s="2" t="s">
        <v>233</v>
      </c>
      <c r="M29" s="7">
        <v>2352.9899999999998</v>
      </c>
      <c r="N29" s="2" t="s">
        <v>280</v>
      </c>
    </row>
    <row r="30" spans="1:14" x14ac:dyDescent="0.3">
      <c r="A30" s="3" t="s">
        <v>26</v>
      </c>
      <c r="B30" s="3" t="s">
        <v>28</v>
      </c>
      <c r="C30" s="3" t="s">
        <v>30</v>
      </c>
      <c r="D30" s="3" t="s">
        <v>12</v>
      </c>
      <c r="E30" s="3">
        <v>199000</v>
      </c>
      <c r="F30" s="3">
        <v>84</v>
      </c>
      <c r="G30" s="3">
        <v>82</v>
      </c>
      <c r="H30" s="3" t="s">
        <v>13</v>
      </c>
      <c r="I30" s="4">
        <v>42787</v>
      </c>
      <c r="J30" s="8" t="s">
        <v>275</v>
      </c>
      <c r="K30" s="7">
        <v>1448.63</v>
      </c>
      <c r="L30" s="2" t="s">
        <v>233</v>
      </c>
      <c r="M30" s="7">
        <v>1778.99</v>
      </c>
      <c r="N30" s="2" t="s">
        <v>248</v>
      </c>
    </row>
    <row r="31" spans="1:14" x14ac:dyDescent="0.3">
      <c r="A31" s="3" t="s">
        <v>42</v>
      </c>
      <c r="B31" s="3" t="s">
        <v>47</v>
      </c>
      <c r="C31" s="3" t="s">
        <v>204</v>
      </c>
      <c r="D31" s="3" t="s">
        <v>12</v>
      </c>
      <c r="E31" s="3">
        <v>199500</v>
      </c>
      <c r="F31" s="3">
        <v>82</v>
      </c>
      <c r="G31" s="3">
        <v>82</v>
      </c>
      <c r="H31" s="3" t="s">
        <v>13</v>
      </c>
      <c r="I31" s="4">
        <v>41456</v>
      </c>
      <c r="J31" s="2" t="s">
        <v>234</v>
      </c>
    </row>
    <row r="32" spans="1:14" x14ac:dyDescent="0.3">
      <c r="A32" s="3" t="s">
        <v>42</v>
      </c>
      <c r="B32" s="3" t="s">
        <v>47</v>
      </c>
      <c r="C32" s="3" t="s">
        <v>138</v>
      </c>
      <c r="D32" s="3" t="s">
        <v>12</v>
      </c>
      <c r="E32" s="3">
        <v>199500</v>
      </c>
      <c r="F32" s="3">
        <v>82</v>
      </c>
      <c r="G32" s="3">
        <v>82</v>
      </c>
      <c r="H32" s="3" t="s">
        <v>13</v>
      </c>
      <c r="I32" s="4">
        <v>41456</v>
      </c>
      <c r="J32" s="2" t="s">
        <v>234</v>
      </c>
    </row>
    <row r="33" spans="1:14" x14ac:dyDescent="0.3">
      <c r="A33" s="3" t="s">
        <v>42</v>
      </c>
      <c r="B33" s="3" t="s">
        <v>65</v>
      </c>
      <c r="C33" s="9" t="s">
        <v>165</v>
      </c>
      <c r="D33" s="9" t="s">
        <v>12</v>
      </c>
      <c r="E33" s="9">
        <v>199500</v>
      </c>
      <c r="F33" s="9">
        <v>82</v>
      </c>
      <c r="G33" s="9">
        <v>82</v>
      </c>
      <c r="H33" s="9" t="s">
        <v>13</v>
      </c>
      <c r="I33" s="10">
        <v>41456</v>
      </c>
      <c r="J33" s="8" t="s">
        <v>234</v>
      </c>
    </row>
    <row r="34" spans="1:14" x14ac:dyDescent="0.3">
      <c r="A34" s="3" t="s">
        <v>42</v>
      </c>
      <c r="B34" s="3" t="s">
        <v>65</v>
      </c>
      <c r="C34" s="3" t="s">
        <v>66</v>
      </c>
      <c r="D34" s="3" t="s">
        <v>12</v>
      </c>
      <c r="E34" s="3">
        <v>199500</v>
      </c>
      <c r="F34" s="3">
        <v>82</v>
      </c>
      <c r="G34" s="3">
        <v>82</v>
      </c>
      <c r="H34" s="3" t="s">
        <v>13</v>
      </c>
      <c r="I34" s="4">
        <v>41456</v>
      </c>
      <c r="J34" s="2" t="s">
        <v>234</v>
      </c>
    </row>
    <row r="35" spans="1:14" x14ac:dyDescent="0.3">
      <c r="A35" s="3" t="s">
        <v>42</v>
      </c>
      <c r="B35" s="3" t="s">
        <v>43</v>
      </c>
      <c r="C35" s="3" t="s">
        <v>211</v>
      </c>
      <c r="D35" s="3" t="s">
        <v>12</v>
      </c>
      <c r="E35" s="3">
        <v>199500</v>
      </c>
      <c r="F35" s="3">
        <v>82</v>
      </c>
      <c r="G35" s="3">
        <v>82</v>
      </c>
      <c r="H35" s="3" t="s">
        <v>13</v>
      </c>
      <c r="I35" s="4">
        <v>41456</v>
      </c>
      <c r="J35" s="2" t="s">
        <v>348</v>
      </c>
      <c r="K35" s="7">
        <v>1293.3499999999999</v>
      </c>
      <c r="L35" s="2" t="s">
        <v>233</v>
      </c>
      <c r="M35" s="7">
        <v>1639.99</v>
      </c>
      <c r="N35" s="2" t="s">
        <v>269</v>
      </c>
    </row>
    <row r="36" spans="1:14" x14ac:dyDescent="0.3">
      <c r="A36" s="3" t="s">
        <v>42</v>
      </c>
      <c r="B36" s="3" t="s">
        <v>43</v>
      </c>
      <c r="C36" s="3" t="s">
        <v>120</v>
      </c>
      <c r="D36" s="3" t="s">
        <v>12</v>
      </c>
      <c r="E36" s="3">
        <v>199500</v>
      </c>
      <c r="F36" s="3">
        <v>82</v>
      </c>
      <c r="G36" s="3">
        <v>82</v>
      </c>
      <c r="H36" s="3" t="s">
        <v>13</v>
      </c>
      <c r="I36" s="4">
        <v>41456</v>
      </c>
      <c r="J36" s="2" t="s">
        <v>234</v>
      </c>
    </row>
    <row r="37" spans="1:14" x14ac:dyDescent="0.3">
      <c r="A37" s="3" t="s">
        <v>9</v>
      </c>
      <c r="B37" s="3" t="s">
        <v>10</v>
      </c>
      <c r="C37" s="3" t="s">
        <v>207</v>
      </c>
      <c r="D37" s="3" t="s">
        <v>12</v>
      </c>
      <c r="E37" s="3">
        <v>199900</v>
      </c>
      <c r="F37" s="3">
        <v>83</v>
      </c>
      <c r="G37" s="3">
        <v>78</v>
      </c>
      <c r="H37" s="3" t="s">
        <v>13</v>
      </c>
      <c r="I37" s="4">
        <v>40577</v>
      </c>
      <c r="J37" s="2" t="s">
        <v>315</v>
      </c>
      <c r="K37" s="7">
        <v>1328.4</v>
      </c>
      <c r="L37" s="2" t="s">
        <v>233</v>
      </c>
      <c r="M37" s="7">
        <v>1664.99</v>
      </c>
      <c r="N37" s="2" t="s">
        <v>248</v>
      </c>
    </row>
    <row r="38" spans="1:14" x14ac:dyDescent="0.3">
      <c r="A38" s="3" t="s">
        <v>9</v>
      </c>
      <c r="B38" s="3" t="s">
        <v>16</v>
      </c>
      <c r="C38" s="3" t="s">
        <v>228</v>
      </c>
      <c r="D38" s="3" t="s">
        <v>12</v>
      </c>
      <c r="E38" s="3">
        <v>199900</v>
      </c>
      <c r="F38" s="3">
        <v>83</v>
      </c>
      <c r="G38" s="3">
        <v>82</v>
      </c>
      <c r="H38" s="3" t="s">
        <v>13</v>
      </c>
      <c r="I38" s="4">
        <v>42125</v>
      </c>
      <c r="J38" s="2" t="s">
        <v>234</v>
      </c>
    </row>
    <row r="39" spans="1:14" x14ac:dyDescent="0.3">
      <c r="A39" s="3" t="s">
        <v>72</v>
      </c>
      <c r="B39" s="3" t="s">
        <v>73</v>
      </c>
      <c r="C39" s="3" t="s">
        <v>122</v>
      </c>
      <c r="D39" s="3" t="s">
        <v>12</v>
      </c>
      <c r="E39" s="3">
        <v>199999</v>
      </c>
      <c r="F39" s="3">
        <v>86</v>
      </c>
      <c r="G39" s="3">
        <v>78</v>
      </c>
      <c r="H39" s="3" t="s">
        <v>13</v>
      </c>
      <c r="I39" s="4">
        <v>39377</v>
      </c>
      <c r="J39" s="2" t="s">
        <v>311</v>
      </c>
      <c r="K39" s="7">
        <v>2017.26</v>
      </c>
      <c r="L39" s="2" t="s">
        <v>233</v>
      </c>
      <c r="M39" s="7">
        <v>2530.9899999999998</v>
      </c>
      <c r="N39" s="2" t="s">
        <v>248</v>
      </c>
    </row>
    <row r="40" spans="1:14" x14ac:dyDescent="0.3">
      <c r="A40" s="3" t="s">
        <v>42</v>
      </c>
      <c r="B40" s="3" t="s">
        <v>47</v>
      </c>
      <c r="C40" s="3" t="s">
        <v>48</v>
      </c>
      <c r="D40" s="3" t="s">
        <v>12</v>
      </c>
      <c r="E40" s="3">
        <v>240000</v>
      </c>
      <c r="F40" s="3">
        <v>82</v>
      </c>
      <c r="G40" s="3">
        <v>82</v>
      </c>
      <c r="H40" s="3" t="s">
        <v>13</v>
      </c>
      <c r="I40" s="4">
        <v>41456</v>
      </c>
      <c r="J40" s="2" t="s">
        <v>234</v>
      </c>
    </row>
    <row r="41" spans="1:14" x14ac:dyDescent="0.3">
      <c r="A41" s="3" t="s">
        <v>42</v>
      </c>
      <c r="B41" s="3" t="s">
        <v>65</v>
      </c>
      <c r="C41" s="3" t="s">
        <v>105</v>
      </c>
      <c r="D41" s="3" t="s">
        <v>12</v>
      </c>
      <c r="E41" s="3">
        <v>240000</v>
      </c>
      <c r="F41" s="3">
        <v>82</v>
      </c>
      <c r="G41" s="3">
        <v>82</v>
      </c>
      <c r="H41" s="3" t="s">
        <v>13</v>
      </c>
      <c r="I41" s="4">
        <v>41456</v>
      </c>
      <c r="J41" s="2" t="s">
        <v>234</v>
      </c>
    </row>
    <row r="42" spans="1:14" x14ac:dyDescent="0.3">
      <c r="A42" s="3" t="s">
        <v>42</v>
      </c>
      <c r="B42" s="3" t="s">
        <v>43</v>
      </c>
      <c r="C42" s="3" t="s">
        <v>194</v>
      </c>
      <c r="D42" s="3" t="s">
        <v>12</v>
      </c>
      <c r="E42" s="3">
        <v>240000</v>
      </c>
      <c r="F42" s="3">
        <v>82</v>
      </c>
      <c r="G42" s="3">
        <v>82</v>
      </c>
      <c r="H42" s="3" t="s">
        <v>13</v>
      </c>
      <c r="I42" s="4">
        <v>41456</v>
      </c>
      <c r="J42" s="2" t="s">
        <v>234</v>
      </c>
    </row>
    <row r="43" spans="1:14" x14ac:dyDescent="0.3">
      <c r="A43" s="3" t="s">
        <v>26</v>
      </c>
      <c r="B43" s="3" t="s">
        <v>27</v>
      </c>
      <c r="C43" s="3">
        <v>460732</v>
      </c>
      <c r="D43" s="3" t="s">
        <v>12</v>
      </c>
      <c r="E43" s="3">
        <v>250000</v>
      </c>
      <c r="F43" s="3">
        <v>84</v>
      </c>
      <c r="G43" s="3">
        <v>82</v>
      </c>
      <c r="H43" s="3" t="s">
        <v>13</v>
      </c>
      <c r="I43" s="4">
        <v>42787</v>
      </c>
      <c r="J43" s="8" t="s">
        <v>250</v>
      </c>
      <c r="K43" s="7">
        <v>1509.02</v>
      </c>
      <c r="L43" s="2" t="s">
        <v>233</v>
      </c>
      <c r="M43" s="7">
        <v>1650</v>
      </c>
      <c r="N43" s="2" t="s">
        <v>251</v>
      </c>
    </row>
    <row r="44" spans="1:14" x14ac:dyDescent="0.3">
      <c r="A44" s="3" t="s">
        <v>26</v>
      </c>
      <c r="B44" s="3" t="s">
        <v>28</v>
      </c>
      <c r="C44" s="3">
        <v>460767</v>
      </c>
      <c r="D44" s="3" t="s">
        <v>12</v>
      </c>
      <c r="E44" s="3">
        <v>250000</v>
      </c>
      <c r="F44" s="3">
        <v>84</v>
      </c>
      <c r="G44" s="3">
        <v>82</v>
      </c>
      <c r="H44" s="3" t="s">
        <v>13</v>
      </c>
      <c r="I44" s="4">
        <v>42787</v>
      </c>
      <c r="J44" s="8" t="s">
        <v>273</v>
      </c>
      <c r="K44" s="7">
        <v>2129.96</v>
      </c>
      <c r="L44" s="2" t="s">
        <v>233</v>
      </c>
      <c r="M44" s="7">
        <v>5142.5</v>
      </c>
      <c r="N44" s="2" t="s">
        <v>244</v>
      </c>
    </row>
    <row r="45" spans="1:14" x14ac:dyDescent="0.3">
      <c r="A45" s="3" t="s">
        <v>26</v>
      </c>
      <c r="B45" s="3" t="s">
        <v>27</v>
      </c>
      <c r="C45" s="3">
        <v>460771</v>
      </c>
      <c r="D45" s="3" t="s">
        <v>12</v>
      </c>
      <c r="E45" s="3">
        <v>250000</v>
      </c>
      <c r="F45" s="3">
        <v>84</v>
      </c>
      <c r="G45" s="3">
        <v>82</v>
      </c>
      <c r="H45" s="3" t="s">
        <v>13</v>
      </c>
      <c r="I45" s="4">
        <v>42787</v>
      </c>
      <c r="J45" s="8" t="s">
        <v>253</v>
      </c>
      <c r="K45" s="7">
        <v>2020.32</v>
      </c>
      <c r="L45" s="2" t="s">
        <v>233</v>
      </c>
      <c r="M45" s="7">
        <v>2852.46</v>
      </c>
      <c r="N45" s="2" t="s">
        <v>254</v>
      </c>
    </row>
    <row r="46" spans="1:14" x14ac:dyDescent="0.3">
      <c r="A46" s="3" t="s">
        <v>26</v>
      </c>
      <c r="B46" s="3" t="s">
        <v>27</v>
      </c>
      <c r="C46" s="3">
        <v>460806</v>
      </c>
      <c r="D46" s="3" t="s">
        <v>12</v>
      </c>
      <c r="E46" s="3">
        <v>250000</v>
      </c>
      <c r="F46" s="3">
        <v>82</v>
      </c>
      <c r="G46" s="3">
        <v>82</v>
      </c>
      <c r="H46" s="3" t="s">
        <v>13</v>
      </c>
      <c r="I46" s="4">
        <v>42787</v>
      </c>
      <c r="J46" s="8" t="s">
        <v>261</v>
      </c>
      <c r="K46" s="7">
        <v>1844.5</v>
      </c>
      <c r="L46" s="2" t="s">
        <v>233</v>
      </c>
      <c r="M46" s="7">
        <v>2544.02</v>
      </c>
      <c r="N46" s="2" t="s">
        <v>254</v>
      </c>
    </row>
    <row r="47" spans="1:14" x14ac:dyDescent="0.3">
      <c r="A47" s="3" t="s">
        <v>26</v>
      </c>
      <c r="B47" s="3" t="s">
        <v>27</v>
      </c>
      <c r="C47" s="3">
        <v>461020</v>
      </c>
      <c r="D47" s="3" t="s">
        <v>12</v>
      </c>
      <c r="E47" s="3">
        <v>250000</v>
      </c>
      <c r="F47" s="3">
        <v>82</v>
      </c>
      <c r="G47" s="3">
        <v>82</v>
      </c>
      <c r="H47" s="3" t="s">
        <v>13</v>
      </c>
      <c r="I47" s="4">
        <v>42787</v>
      </c>
      <c r="J47" s="8" t="s">
        <v>264</v>
      </c>
      <c r="K47" s="7">
        <v>2136.1799999999998</v>
      </c>
      <c r="L47" s="2" t="s">
        <v>233</v>
      </c>
      <c r="M47" s="7">
        <v>2469.8000000000002</v>
      </c>
      <c r="N47" s="2" t="s">
        <v>265</v>
      </c>
    </row>
    <row r="48" spans="1:14" x14ac:dyDescent="0.3">
      <c r="A48" s="3" t="s">
        <v>42</v>
      </c>
      <c r="B48" s="3" t="s">
        <v>43</v>
      </c>
      <c r="C48" s="3" t="s">
        <v>136</v>
      </c>
      <c r="D48" s="3" t="s">
        <v>12</v>
      </c>
      <c r="E48" s="3">
        <v>250000</v>
      </c>
      <c r="F48" s="3">
        <v>84</v>
      </c>
      <c r="G48" s="3">
        <v>78</v>
      </c>
      <c r="H48" s="3" t="s">
        <v>13</v>
      </c>
      <c r="I48" s="4">
        <v>41005</v>
      </c>
      <c r="J48" s="2" t="s">
        <v>234</v>
      </c>
    </row>
    <row r="49" spans="1:14" x14ac:dyDescent="0.3">
      <c r="A49" s="3" t="s">
        <v>72</v>
      </c>
      <c r="B49" s="3" t="s">
        <v>73</v>
      </c>
      <c r="C49" s="3" t="s">
        <v>179</v>
      </c>
      <c r="D49" s="3" t="s">
        <v>12</v>
      </c>
      <c r="E49" s="3">
        <v>250000</v>
      </c>
      <c r="F49" s="3">
        <v>86</v>
      </c>
      <c r="G49" s="3">
        <v>78</v>
      </c>
      <c r="H49" s="3" t="s">
        <v>13</v>
      </c>
      <c r="I49" s="4">
        <v>39377</v>
      </c>
      <c r="J49" s="2" t="s">
        <v>312</v>
      </c>
      <c r="K49" s="7">
        <v>2160.42</v>
      </c>
      <c r="L49" s="2" t="s">
        <v>233</v>
      </c>
      <c r="M49" s="7">
        <v>3022.99</v>
      </c>
      <c r="N49" s="2" t="s">
        <v>248</v>
      </c>
    </row>
    <row r="50" spans="1:14" x14ac:dyDescent="0.3">
      <c r="A50" s="3" t="s">
        <v>9</v>
      </c>
      <c r="B50" s="3" t="s">
        <v>10</v>
      </c>
      <c r="C50" s="3" t="s">
        <v>171</v>
      </c>
      <c r="D50" s="3" t="s">
        <v>12</v>
      </c>
      <c r="E50" s="3">
        <v>250000</v>
      </c>
      <c r="F50" s="3">
        <v>83</v>
      </c>
      <c r="G50" s="3">
        <v>78</v>
      </c>
      <c r="H50" s="3" t="s">
        <v>13</v>
      </c>
      <c r="I50" s="4">
        <v>40577</v>
      </c>
      <c r="J50" s="2" t="s">
        <v>316</v>
      </c>
      <c r="K50" s="7">
        <v>1450.69</v>
      </c>
      <c r="L50" s="2" t="s">
        <v>233</v>
      </c>
      <c r="M50" s="7">
        <v>1930</v>
      </c>
      <c r="N50" s="2" t="s">
        <v>239</v>
      </c>
    </row>
    <row r="51" spans="1:14" x14ac:dyDescent="0.3">
      <c r="A51" s="3" t="s">
        <v>9</v>
      </c>
      <c r="B51" s="3" t="s">
        <v>10</v>
      </c>
      <c r="C51" s="3" t="s">
        <v>229</v>
      </c>
      <c r="D51" s="3" t="s">
        <v>12</v>
      </c>
      <c r="E51" s="3">
        <v>250000</v>
      </c>
      <c r="F51" s="3">
        <v>83</v>
      </c>
      <c r="G51" s="3">
        <v>78</v>
      </c>
      <c r="H51" s="3" t="s">
        <v>13</v>
      </c>
      <c r="I51" s="4">
        <v>40577</v>
      </c>
      <c r="J51" s="2" t="s">
        <v>317</v>
      </c>
      <c r="K51" s="7">
        <v>1996.33</v>
      </c>
      <c r="L51" s="2" t="s">
        <v>233</v>
      </c>
      <c r="M51" s="7">
        <v>2489.9899999999998</v>
      </c>
      <c r="N51" s="2" t="s">
        <v>239</v>
      </c>
    </row>
    <row r="52" spans="1:14" x14ac:dyDescent="0.3">
      <c r="A52" s="3" t="s">
        <v>20</v>
      </c>
      <c r="B52" s="3" t="s">
        <v>79</v>
      </c>
      <c r="C52" s="3" t="s">
        <v>80</v>
      </c>
      <c r="D52" s="3" t="s">
        <v>12</v>
      </c>
      <c r="E52" s="3">
        <v>250000</v>
      </c>
      <c r="F52" s="3">
        <v>80.8</v>
      </c>
      <c r="G52" s="3">
        <v>78</v>
      </c>
      <c r="H52" s="3" t="s">
        <v>13</v>
      </c>
      <c r="I52" s="4">
        <v>40575</v>
      </c>
      <c r="J52" s="2" t="s">
        <v>290</v>
      </c>
      <c r="K52" s="7">
        <v>1829.12</v>
      </c>
      <c r="L52" s="2" t="s">
        <v>291</v>
      </c>
      <c r="M52" s="7">
        <v>2074.31</v>
      </c>
      <c r="N52" s="2" t="s">
        <v>271</v>
      </c>
    </row>
    <row r="53" spans="1:14" x14ac:dyDescent="0.3">
      <c r="A53" s="3" t="s">
        <v>20</v>
      </c>
      <c r="B53" s="3" t="s">
        <v>55</v>
      </c>
      <c r="C53" s="3" t="s">
        <v>80</v>
      </c>
      <c r="D53" s="3" t="s">
        <v>12</v>
      </c>
      <c r="E53" s="3">
        <v>250000</v>
      </c>
      <c r="F53" s="3">
        <v>80.8</v>
      </c>
      <c r="G53" s="3">
        <v>78</v>
      </c>
      <c r="H53" s="3" t="s">
        <v>13</v>
      </c>
      <c r="I53" s="4">
        <v>40575</v>
      </c>
      <c r="J53" s="2" t="s">
        <v>323</v>
      </c>
      <c r="K53" s="7">
        <v>2022.99</v>
      </c>
      <c r="L53" s="2" t="s">
        <v>322</v>
      </c>
    </row>
    <row r="54" spans="1:14" x14ac:dyDescent="0.3">
      <c r="A54" s="3" t="s">
        <v>20</v>
      </c>
      <c r="B54" s="3" t="s">
        <v>58</v>
      </c>
      <c r="C54" s="3" t="s">
        <v>59</v>
      </c>
      <c r="D54" s="3" t="s">
        <v>12</v>
      </c>
      <c r="E54" s="3">
        <v>250000</v>
      </c>
      <c r="F54" s="3">
        <v>82</v>
      </c>
      <c r="G54" s="3">
        <v>78</v>
      </c>
      <c r="H54" s="3" t="s">
        <v>13</v>
      </c>
      <c r="I54" s="4">
        <v>40575</v>
      </c>
      <c r="J54" s="2" t="s">
        <v>283</v>
      </c>
      <c r="K54" s="7">
        <v>1929.73</v>
      </c>
      <c r="L54" s="2" t="s">
        <v>233</v>
      </c>
      <c r="M54" s="7">
        <v>3564.8</v>
      </c>
      <c r="N54" s="2" t="s">
        <v>284</v>
      </c>
    </row>
    <row r="55" spans="1:14" x14ac:dyDescent="0.3">
      <c r="A55" s="3" t="s">
        <v>20</v>
      </c>
      <c r="B55" s="3" t="s">
        <v>98</v>
      </c>
      <c r="C55" s="3" t="s">
        <v>59</v>
      </c>
      <c r="D55" s="3" t="s">
        <v>12</v>
      </c>
      <c r="E55" s="3">
        <v>250000</v>
      </c>
      <c r="F55" s="3">
        <v>82</v>
      </c>
      <c r="G55" s="3">
        <v>78</v>
      </c>
      <c r="H55" s="3" t="s">
        <v>13</v>
      </c>
      <c r="I55" s="4">
        <v>40575</v>
      </c>
      <c r="J55" s="2" t="s">
        <v>297</v>
      </c>
      <c r="K55" s="7">
        <v>1820.64</v>
      </c>
      <c r="L55" s="2" t="s">
        <v>265</v>
      </c>
      <c r="M55" s="7">
        <v>3512.03</v>
      </c>
      <c r="N55" s="2" t="s">
        <v>271</v>
      </c>
    </row>
    <row r="56" spans="1:14" x14ac:dyDescent="0.3">
      <c r="A56" s="3" t="s">
        <v>9</v>
      </c>
      <c r="B56" s="3" t="s">
        <v>16</v>
      </c>
      <c r="C56" s="3" t="s">
        <v>119</v>
      </c>
      <c r="D56" s="3" t="s">
        <v>12</v>
      </c>
      <c r="E56" s="3">
        <v>250000</v>
      </c>
      <c r="F56" s="3">
        <v>83</v>
      </c>
      <c r="G56" s="3">
        <v>82</v>
      </c>
      <c r="H56" s="3" t="s">
        <v>13</v>
      </c>
      <c r="I56" s="4">
        <v>42125</v>
      </c>
      <c r="J56" s="2" t="s">
        <v>234</v>
      </c>
    </row>
    <row r="57" spans="1:14" x14ac:dyDescent="0.3">
      <c r="A57" s="3" t="s">
        <v>9</v>
      </c>
      <c r="B57" s="3" t="s">
        <v>18</v>
      </c>
      <c r="C57" s="3" t="s">
        <v>141</v>
      </c>
      <c r="D57" s="3" t="s">
        <v>12</v>
      </c>
      <c r="E57" s="3">
        <v>250000</v>
      </c>
      <c r="F57" s="3">
        <v>83</v>
      </c>
      <c r="G57" s="3">
        <v>82</v>
      </c>
      <c r="H57" s="3" t="s">
        <v>13</v>
      </c>
      <c r="I57" s="4">
        <v>42248</v>
      </c>
      <c r="J57" s="2" t="s">
        <v>354</v>
      </c>
      <c r="K57" s="7">
        <v>1615.99</v>
      </c>
      <c r="L57" s="2" t="s">
        <v>353</v>
      </c>
      <c r="M57" s="7">
        <v>3513.14</v>
      </c>
      <c r="N57" s="2" t="s">
        <v>244</v>
      </c>
    </row>
    <row r="58" spans="1:14" x14ac:dyDescent="0.3">
      <c r="A58" s="3" t="s">
        <v>20</v>
      </c>
      <c r="B58" s="3" t="s">
        <v>21</v>
      </c>
      <c r="C58" s="3" t="s">
        <v>24</v>
      </c>
      <c r="D58" s="3" t="s">
        <v>12</v>
      </c>
      <c r="E58" s="3">
        <v>260000</v>
      </c>
      <c r="F58" s="3">
        <v>84</v>
      </c>
      <c r="G58" s="3">
        <v>82</v>
      </c>
      <c r="H58" s="3" t="s">
        <v>13</v>
      </c>
      <c r="I58" s="4">
        <v>42682</v>
      </c>
      <c r="J58" s="8" t="s">
        <v>247</v>
      </c>
      <c r="K58" s="7">
        <v>1557.48</v>
      </c>
      <c r="L58" s="2" t="s">
        <v>233</v>
      </c>
      <c r="M58" s="7">
        <v>2198.9899999999998</v>
      </c>
      <c r="N58" s="2" t="s">
        <v>248</v>
      </c>
    </row>
    <row r="59" spans="1:14" x14ac:dyDescent="0.3">
      <c r="A59" s="3" t="s">
        <v>42</v>
      </c>
      <c r="B59" s="3" t="s">
        <v>49</v>
      </c>
      <c r="C59" s="3" t="s">
        <v>50</v>
      </c>
      <c r="D59" s="3" t="s">
        <v>12</v>
      </c>
      <c r="E59" s="3">
        <v>266000</v>
      </c>
      <c r="F59" s="3">
        <v>82</v>
      </c>
      <c r="G59" s="3">
        <v>82</v>
      </c>
      <c r="H59" s="3" t="s">
        <v>13</v>
      </c>
      <c r="I59" s="4">
        <v>41619</v>
      </c>
      <c r="J59" s="2" t="s">
        <v>282</v>
      </c>
      <c r="K59" s="7">
        <v>1417.51</v>
      </c>
      <c r="L59" s="2" t="s">
        <v>233</v>
      </c>
      <c r="M59" s="7">
        <v>1799.99</v>
      </c>
      <c r="N59" s="2" t="s">
        <v>269</v>
      </c>
    </row>
    <row r="60" spans="1:14" x14ac:dyDescent="0.3">
      <c r="A60" s="3" t="s">
        <v>42</v>
      </c>
      <c r="B60" s="3" t="s">
        <v>49</v>
      </c>
      <c r="C60" s="3" t="s">
        <v>175</v>
      </c>
      <c r="D60" s="3" t="s">
        <v>12</v>
      </c>
      <c r="E60" s="3">
        <v>266000</v>
      </c>
      <c r="F60" s="3">
        <v>82</v>
      </c>
      <c r="G60" s="3">
        <v>82</v>
      </c>
      <c r="H60" s="3" t="s">
        <v>13</v>
      </c>
      <c r="I60" s="4">
        <v>41619</v>
      </c>
      <c r="J60" s="2" t="s">
        <v>234</v>
      </c>
    </row>
    <row r="61" spans="1:14" x14ac:dyDescent="0.3">
      <c r="A61" s="3" t="s">
        <v>42</v>
      </c>
      <c r="B61" s="3" t="s">
        <v>47</v>
      </c>
      <c r="C61" s="3" t="s">
        <v>102</v>
      </c>
      <c r="D61" s="3" t="s">
        <v>12</v>
      </c>
      <c r="E61" s="3">
        <v>266000</v>
      </c>
      <c r="F61" s="3">
        <v>82</v>
      </c>
      <c r="G61" s="3">
        <v>82</v>
      </c>
      <c r="H61" s="3" t="s">
        <v>13</v>
      </c>
      <c r="I61" s="4">
        <v>41456</v>
      </c>
      <c r="J61" s="2" t="s">
        <v>234</v>
      </c>
    </row>
    <row r="62" spans="1:14" x14ac:dyDescent="0.3">
      <c r="A62" s="3" t="s">
        <v>42</v>
      </c>
      <c r="B62" s="3" t="s">
        <v>47</v>
      </c>
      <c r="C62" s="3" t="s">
        <v>200</v>
      </c>
      <c r="D62" s="3" t="s">
        <v>12</v>
      </c>
      <c r="E62" s="3">
        <v>266000</v>
      </c>
      <c r="F62" s="3">
        <v>82</v>
      </c>
      <c r="G62" s="3">
        <v>82</v>
      </c>
      <c r="H62" s="3" t="s">
        <v>13</v>
      </c>
      <c r="I62" s="4">
        <v>41456</v>
      </c>
      <c r="J62" s="2" t="s">
        <v>234</v>
      </c>
    </row>
    <row r="63" spans="1:14" x14ac:dyDescent="0.3">
      <c r="A63" s="3" t="s">
        <v>42</v>
      </c>
      <c r="B63" s="3" t="s">
        <v>65</v>
      </c>
      <c r="C63" s="3" t="s">
        <v>224</v>
      </c>
      <c r="D63" s="3" t="s">
        <v>12</v>
      </c>
      <c r="E63" s="3">
        <v>266000</v>
      </c>
      <c r="F63" s="3">
        <v>82</v>
      </c>
      <c r="G63" s="3">
        <v>82</v>
      </c>
      <c r="H63" s="3" t="s">
        <v>13</v>
      </c>
      <c r="I63" s="4">
        <v>41456</v>
      </c>
      <c r="J63" s="2" t="s">
        <v>302</v>
      </c>
      <c r="K63" s="7">
        <v>1417.51</v>
      </c>
      <c r="L63" s="2" t="s">
        <v>233</v>
      </c>
      <c r="M63" s="7">
        <v>1799.99</v>
      </c>
      <c r="N63" s="2" t="s">
        <v>269</v>
      </c>
    </row>
    <row r="64" spans="1:14" x14ac:dyDescent="0.3">
      <c r="A64" s="3" t="s">
        <v>42</v>
      </c>
      <c r="B64" s="3" t="s">
        <v>65</v>
      </c>
      <c r="C64" s="3" t="s">
        <v>158</v>
      </c>
      <c r="D64" s="3" t="s">
        <v>12</v>
      </c>
      <c r="E64" s="3">
        <v>266000</v>
      </c>
      <c r="F64" s="3">
        <v>82</v>
      </c>
      <c r="G64" s="3">
        <v>82</v>
      </c>
      <c r="H64" s="3" t="s">
        <v>13</v>
      </c>
      <c r="I64" s="4">
        <v>41456</v>
      </c>
      <c r="J64" s="2" t="s">
        <v>234</v>
      </c>
    </row>
    <row r="65" spans="1:14" x14ac:dyDescent="0.3">
      <c r="A65" s="3" t="s">
        <v>42</v>
      </c>
      <c r="B65" s="3" t="s">
        <v>43</v>
      </c>
      <c r="C65" s="3" t="s">
        <v>95</v>
      </c>
      <c r="D65" s="3" t="s">
        <v>12</v>
      </c>
      <c r="E65" s="3">
        <v>266000</v>
      </c>
      <c r="F65" s="3">
        <v>82</v>
      </c>
      <c r="G65" s="3">
        <v>82</v>
      </c>
      <c r="H65" s="3" t="s">
        <v>13</v>
      </c>
      <c r="I65" s="4">
        <v>41456</v>
      </c>
      <c r="J65" s="2" t="s">
        <v>295</v>
      </c>
      <c r="K65" s="7">
        <v>1417.51</v>
      </c>
      <c r="L65" s="2" t="s">
        <v>233</v>
      </c>
      <c r="M65" s="7">
        <v>1799.99</v>
      </c>
      <c r="N65" s="2" t="s">
        <v>269</v>
      </c>
    </row>
    <row r="66" spans="1:14" x14ac:dyDescent="0.3">
      <c r="A66" s="3" t="s">
        <v>42</v>
      </c>
      <c r="B66" s="3" t="s">
        <v>43</v>
      </c>
      <c r="C66" s="3" t="s">
        <v>113</v>
      </c>
      <c r="D66" s="3" t="s">
        <v>12</v>
      </c>
      <c r="E66" s="3">
        <v>266000</v>
      </c>
      <c r="F66" s="3">
        <v>82</v>
      </c>
      <c r="G66" s="3">
        <v>82</v>
      </c>
      <c r="H66" s="3" t="s">
        <v>13</v>
      </c>
      <c r="I66" s="4">
        <v>41456</v>
      </c>
      <c r="J66" s="2" t="s">
        <v>234</v>
      </c>
    </row>
    <row r="67" spans="1:14" x14ac:dyDescent="0.3">
      <c r="A67" s="3" t="s">
        <v>26</v>
      </c>
      <c r="B67" s="3" t="s">
        <v>27</v>
      </c>
      <c r="C67" s="3">
        <v>460734</v>
      </c>
      <c r="D67" s="3" t="s">
        <v>12</v>
      </c>
      <c r="E67" s="3">
        <v>300000</v>
      </c>
      <c r="F67" s="3">
        <v>84</v>
      </c>
      <c r="G67" s="3">
        <v>82</v>
      </c>
      <c r="H67" s="3" t="s">
        <v>13</v>
      </c>
      <c r="I67" s="4">
        <v>42787</v>
      </c>
      <c r="J67" s="8" t="s">
        <v>252</v>
      </c>
      <c r="K67" s="7">
        <v>1658.15</v>
      </c>
      <c r="L67" s="2" t="s">
        <v>233</v>
      </c>
      <c r="M67" s="7">
        <v>2099.9899999999998</v>
      </c>
      <c r="N67" s="2" t="s">
        <v>238</v>
      </c>
    </row>
    <row r="68" spans="1:14" x14ac:dyDescent="0.3">
      <c r="A68" s="3" t="s">
        <v>72</v>
      </c>
      <c r="B68" s="3" t="s">
        <v>73</v>
      </c>
      <c r="C68" s="3" t="s">
        <v>209</v>
      </c>
      <c r="D68" s="3" t="s">
        <v>12</v>
      </c>
      <c r="E68" s="3">
        <v>300000</v>
      </c>
      <c r="F68" s="3">
        <v>86</v>
      </c>
      <c r="G68" s="3">
        <v>78</v>
      </c>
      <c r="H68" s="3" t="s">
        <v>13</v>
      </c>
      <c r="I68" s="4">
        <v>39377</v>
      </c>
      <c r="J68" s="2" t="s">
        <v>313</v>
      </c>
      <c r="K68" s="7">
        <v>2199.9899999999998</v>
      </c>
      <c r="L68" s="2" t="s">
        <v>289</v>
      </c>
      <c r="M68" s="7">
        <v>2852.99</v>
      </c>
      <c r="N68" s="2" t="s">
        <v>248</v>
      </c>
    </row>
    <row r="69" spans="1:14" x14ac:dyDescent="0.3">
      <c r="A69" s="3" t="s">
        <v>9</v>
      </c>
      <c r="B69" s="3" t="s">
        <v>10</v>
      </c>
      <c r="C69" s="3" t="s">
        <v>220</v>
      </c>
      <c r="D69" s="3" t="s">
        <v>12</v>
      </c>
      <c r="E69" s="3">
        <v>300000</v>
      </c>
      <c r="F69" s="3">
        <v>82.7</v>
      </c>
      <c r="G69" s="3">
        <v>78</v>
      </c>
      <c r="H69" s="3" t="s">
        <v>13</v>
      </c>
      <c r="I69" s="4">
        <v>40577</v>
      </c>
      <c r="J69" s="2" t="s">
        <v>318</v>
      </c>
      <c r="K69" s="7">
        <v>1620.34</v>
      </c>
      <c r="L69" s="2" t="s">
        <v>233</v>
      </c>
      <c r="M69" s="7">
        <v>1939</v>
      </c>
      <c r="N69" s="2" t="s">
        <v>238</v>
      </c>
    </row>
    <row r="70" spans="1:14" x14ac:dyDescent="0.3">
      <c r="A70" s="3" t="s">
        <v>20</v>
      </c>
      <c r="B70" s="3" t="s">
        <v>98</v>
      </c>
      <c r="C70" s="3" t="s">
        <v>154</v>
      </c>
      <c r="D70" s="3" t="s">
        <v>12</v>
      </c>
      <c r="E70" s="3">
        <v>300000</v>
      </c>
      <c r="F70" s="3">
        <v>82</v>
      </c>
      <c r="G70" s="3">
        <v>78</v>
      </c>
      <c r="H70" s="3" t="s">
        <v>13</v>
      </c>
      <c r="I70" s="4">
        <v>40575</v>
      </c>
      <c r="J70" s="2" t="s">
        <v>234</v>
      </c>
    </row>
    <row r="71" spans="1:14" x14ac:dyDescent="0.3">
      <c r="A71" s="3" t="s">
        <v>20</v>
      </c>
      <c r="B71" s="3" t="s">
        <v>58</v>
      </c>
      <c r="C71" s="3" t="s">
        <v>154</v>
      </c>
      <c r="D71" s="3" t="s">
        <v>12</v>
      </c>
      <c r="E71" s="3">
        <v>300000</v>
      </c>
      <c r="F71" s="3">
        <v>82</v>
      </c>
      <c r="G71" s="3">
        <v>78</v>
      </c>
      <c r="H71" s="3" t="s">
        <v>13</v>
      </c>
      <c r="I71" s="4">
        <v>40575</v>
      </c>
      <c r="J71" s="2" t="s">
        <v>234</v>
      </c>
    </row>
    <row r="72" spans="1:14" x14ac:dyDescent="0.3">
      <c r="A72" s="3" t="s">
        <v>42</v>
      </c>
      <c r="B72" s="3" t="s">
        <v>43</v>
      </c>
      <c r="C72" s="3" t="s">
        <v>145</v>
      </c>
      <c r="D72" s="3" t="s">
        <v>12</v>
      </c>
      <c r="E72" s="3">
        <v>300000</v>
      </c>
      <c r="F72" s="3">
        <v>84</v>
      </c>
      <c r="G72" s="3">
        <v>78</v>
      </c>
      <c r="H72" s="3" t="s">
        <v>13</v>
      </c>
      <c r="I72" s="4">
        <v>39002</v>
      </c>
      <c r="J72" s="2" t="s">
        <v>234</v>
      </c>
    </row>
    <row r="73" spans="1:14" x14ac:dyDescent="0.3">
      <c r="A73" s="3" t="s">
        <v>42</v>
      </c>
      <c r="B73" s="3" t="s">
        <v>47</v>
      </c>
      <c r="C73" s="3" t="s">
        <v>78</v>
      </c>
      <c r="D73" s="3" t="s">
        <v>12</v>
      </c>
      <c r="E73" s="3">
        <v>300000</v>
      </c>
      <c r="F73" s="3">
        <v>82</v>
      </c>
      <c r="G73" s="3">
        <v>82</v>
      </c>
      <c r="H73" s="3" t="s">
        <v>13</v>
      </c>
      <c r="I73" s="4">
        <v>41456</v>
      </c>
      <c r="J73" s="2" t="s">
        <v>234</v>
      </c>
    </row>
    <row r="74" spans="1:14" x14ac:dyDescent="0.3">
      <c r="A74" s="3" t="s">
        <v>42</v>
      </c>
      <c r="B74" s="3" t="s">
        <v>65</v>
      </c>
      <c r="C74" s="3" t="s">
        <v>170</v>
      </c>
      <c r="D74" s="3" t="s">
        <v>12</v>
      </c>
      <c r="E74" s="3">
        <v>300000</v>
      </c>
      <c r="F74" s="3">
        <v>82</v>
      </c>
      <c r="G74" s="3">
        <v>82</v>
      </c>
      <c r="H74" s="3" t="s">
        <v>13</v>
      </c>
      <c r="I74" s="4">
        <v>41456</v>
      </c>
      <c r="J74" s="2" t="s">
        <v>234</v>
      </c>
    </row>
    <row r="75" spans="1:14" x14ac:dyDescent="0.3">
      <c r="A75" s="3" t="s">
        <v>42</v>
      </c>
      <c r="B75" s="3" t="s">
        <v>43</v>
      </c>
      <c r="C75" s="3" t="s">
        <v>227</v>
      </c>
      <c r="D75" s="3" t="s">
        <v>12</v>
      </c>
      <c r="E75" s="3">
        <v>300000</v>
      </c>
      <c r="F75" s="3">
        <v>82</v>
      </c>
      <c r="G75" s="3">
        <v>82</v>
      </c>
      <c r="H75" s="3" t="s">
        <v>13</v>
      </c>
      <c r="I75" s="4">
        <v>41456</v>
      </c>
      <c r="J75" s="2" t="s">
        <v>234</v>
      </c>
    </row>
    <row r="76" spans="1:14" x14ac:dyDescent="0.3">
      <c r="A76" s="3" t="s">
        <v>9</v>
      </c>
      <c r="B76" s="3" t="s">
        <v>16</v>
      </c>
      <c r="C76" s="3" t="s">
        <v>137</v>
      </c>
      <c r="D76" s="3" t="s">
        <v>12</v>
      </c>
      <c r="E76" s="3">
        <v>300000</v>
      </c>
      <c r="F76" s="3">
        <v>82.7</v>
      </c>
      <c r="G76" s="3">
        <v>82</v>
      </c>
      <c r="H76" s="3" t="s">
        <v>13</v>
      </c>
      <c r="I76" s="4">
        <v>42125</v>
      </c>
      <c r="J76" s="2" t="s">
        <v>234</v>
      </c>
    </row>
    <row r="77" spans="1:14" x14ac:dyDescent="0.3">
      <c r="A77" s="3" t="s">
        <v>20</v>
      </c>
      <c r="B77" s="3" t="s">
        <v>79</v>
      </c>
      <c r="C77" s="3" t="s">
        <v>86</v>
      </c>
      <c r="D77" s="3" t="s">
        <v>12</v>
      </c>
      <c r="E77" s="3">
        <v>325000</v>
      </c>
      <c r="F77" s="3">
        <v>80.400000000000006</v>
      </c>
      <c r="G77" s="3">
        <v>78</v>
      </c>
      <c r="H77" s="3" t="s">
        <v>13</v>
      </c>
      <c r="I77" s="4">
        <v>40575</v>
      </c>
      <c r="J77" s="2" t="s">
        <v>292</v>
      </c>
      <c r="K77" s="7">
        <v>1953.99</v>
      </c>
      <c r="L77" s="2" t="s">
        <v>293</v>
      </c>
      <c r="M77" s="7">
        <v>2322.9899999999998</v>
      </c>
      <c r="N77" s="2" t="s">
        <v>248</v>
      </c>
    </row>
    <row r="78" spans="1:14" x14ac:dyDescent="0.3">
      <c r="A78" s="3" t="s">
        <v>20</v>
      </c>
      <c r="B78" s="3" t="s">
        <v>55</v>
      </c>
      <c r="C78" s="3" t="s">
        <v>86</v>
      </c>
      <c r="D78" s="3" t="s">
        <v>12</v>
      </c>
      <c r="E78" s="3">
        <v>325000</v>
      </c>
      <c r="F78" s="3">
        <v>80.400000000000006</v>
      </c>
      <c r="G78" s="3">
        <v>78</v>
      </c>
      <c r="H78" s="3" t="s">
        <v>13</v>
      </c>
      <c r="I78" s="4">
        <v>40575</v>
      </c>
      <c r="J78" s="2" t="s">
        <v>324</v>
      </c>
      <c r="K78" s="7">
        <v>222.99</v>
      </c>
      <c r="L78" s="2" t="s">
        <v>322</v>
      </c>
    </row>
    <row r="79" spans="1:14" x14ac:dyDescent="0.3">
      <c r="A79" s="3" t="s">
        <v>42</v>
      </c>
      <c r="B79" s="3" t="s">
        <v>47</v>
      </c>
      <c r="C79" s="3" t="s">
        <v>192</v>
      </c>
      <c r="D79" s="3" t="s">
        <v>12</v>
      </c>
      <c r="E79" s="3">
        <v>332500</v>
      </c>
      <c r="F79" s="3">
        <v>82</v>
      </c>
      <c r="G79" s="3">
        <v>82</v>
      </c>
      <c r="H79" s="3" t="s">
        <v>13</v>
      </c>
      <c r="I79" s="4">
        <v>41456</v>
      </c>
      <c r="J79" s="2" t="s">
        <v>234</v>
      </c>
    </row>
    <row r="80" spans="1:14" x14ac:dyDescent="0.3">
      <c r="A80" s="3" t="s">
        <v>42</v>
      </c>
      <c r="B80" s="3" t="s">
        <v>47</v>
      </c>
      <c r="C80" s="3" t="s">
        <v>109</v>
      </c>
      <c r="D80" s="3" t="s">
        <v>12</v>
      </c>
      <c r="E80" s="3">
        <v>332500</v>
      </c>
      <c r="F80" s="3">
        <v>82</v>
      </c>
      <c r="G80" s="3">
        <v>82</v>
      </c>
      <c r="H80" s="3" t="s">
        <v>13</v>
      </c>
      <c r="I80" s="4">
        <v>41456</v>
      </c>
      <c r="J80" s="2" t="s">
        <v>234</v>
      </c>
    </row>
    <row r="81" spans="1:14" x14ac:dyDescent="0.3">
      <c r="A81" s="3" t="s">
        <v>42</v>
      </c>
      <c r="B81" s="3" t="s">
        <v>65</v>
      </c>
      <c r="C81" s="3" t="s">
        <v>96</v>
      </c>
      <c r="D81" s="3" t="s">
        <v>12</v>
      </c>
      <c r="E81" s="3">
        <v>332500</v>
      </c>
      <c r="F81" s="3">
        <v>82</v>
      </c>
      <c r="G81" s="3">
        <v>82</v>
      </c>
      <c r="H81" s="3" t="s">
        <v>13</v>
      </c>
      <c r="I81" s="4">
        <v>41456</v>
      </c>
      <c r="J81" s="2" t="s">
        <v>296</v>
      </c>
      <c r="K81" s="7">
        <v>1616.97</v>
      </c>
      <c r="L81" s="2" t="s">
        <v>233</v>
      </c>
      <c r="M81" s="7" t="s">
        <v>286</v>
      </c>
    </row>
    <row r="82" spans="1:14" x14ac:dyDescent="0.3">
      <c r="A82" s="3" t="s">
        <v>42</v>
      </c>
      <c r="B82" s="3" t="s">
        <v>65</v>
      </c>
      <c r="C82" s="3" t="s">
        <v>205</v>
      </c>
      <c r="D82" s="3" t="s">
        <v>12</v>
      </c>
      <c r="E82" s="3">
        <v>332500</v>
      </c>
      <c r="F82" s="3">
        <v>82</v>
      </c>
      <c r="G82" s="3">
        <v>82</v>
      </c>
      <c r="H82" s="3" t="s">
        <v>13</v>
      </c>
      <c r="I82" s="4">
        <v>41456</v>
      </c>
      <c r="J82" s="2" t="s">
        <v>234</v>
      </c>
    </row>
    <row r="83" spans="1:14" x14ac:dyDescent="0.3">
      <c r="A83" s="3" t="s">
        <v>42</v>
      </c>
      <c r="B83" s="3" t="s">
        <v>43</v>
      </c>
      <c r="C83" s="3" t="s">
        <v>46</v>
      </c>
      <c r="D83" s="3" t="s">
        <v>12</v>
      </c>
      <c r="E83" s="3">
        <v>332500</v>
      </c>
      <c r="F83" s="3">
        <v>82</v>
      </c>
      <c r="G83" s="3">
        <v>82</v>
      </c>
      <c r="H83" s="3" t="s">
        <v>13</v>
      </c>
      <c r="I83" s="4">
        <v>41456</v>
      </c>
      <c r="J83" s="2" t="s">
        <v>281</v>
      </c>
      <c r="K83" s="7">
        <v>1616.97</v>
      </c>
      <c r="L83" s="2" t="s">
        <v>233</v>
      </c>
      <c r="M83" s="7" t="s">
        <v>286</v>
      </c>
    </row>
    <row r="84" spans="1:14" x14ac:dyDescent="0.3">
      <c r="A84" s="3" t="s">
        <v>42</v>
      </c>
      <c r="B84" s="3" t="s">
        <v>43</v>
      </c>
      <c r="C84" s="3" t="s">
        <v>51</v>
      </c>
      <c r="D84" s="3" t="s">
        <v>12</v>
      </c>
      <c r="E84" s="3">
        <v>332500</v>
      </c>
      <c r="F84" s="3">
        <v>82</v>
      </c>
      <c r="G84" s="3">
        <v>82</v>
      </c>
      <c r="H84" s="3" t="s">
        <v>13</v>
      </c>
      <c r="I84" s="4">
        <v>41456</v>
      </c>
      <c r="J84" s="2" t="s">
        <v>234</v>
      </c>
    </row>
    <row r="85" spans="1:14" x14ac:dyDescent="0.3">
      <c r="A85" s="3" t="s">
        <v>26</v>
      </c>
      <c r="B85" s="3" t="s">
        <v>28</v>
      </c>
      <c r="C85" s="3" t="s">
        <v>31</v>
      </c>
      <c r="D85" s="3" t="s">
        <v>12</v>
      </c>
      <c r="E85" s="3">
        <v>333000</v>
      </c>
      <c r="F85" s="3">
        <v>82</v>
      </c>
      <c r="G85" s="3">
        <v>82</v>
      </c>
      <c r="H85" s="3" t="s">
        <v>13</v>
      </c>
      <c r="I85" s="4">
        <v>42787</v>
      </c>
      <c r="J85" s="8" t="s">
        <v>352</v>
      </c>
      <c r="K85" s="7">
        <v>1950.84</v>
      </c>
      <c r="L85" s="2" t="s">
        <v>233</v>
      </c>
      <c r="M85" s="7">
        <v>2976.86</v>
      </c>
      <c r="N85" s="2" t="s">
        <v>271</v>
      </c>
    </row>
    <row r="86" spans="1:14" x14ac:dyDescent="0.3">
      <c r="A86" s="3" t="s">
        <v>26</v>
      </c>
      <c r="B86" s="3" t="s">
        <v>28</v>
      </c>
      <c r="C86" s="3" t="s">
        <v>32</v>
      </c>
      <c r="D86" s="3" t="s">
        <v>12</v>
      </c>
      <c r="E86" s="3">
        <v>333000</v>
      </c>
      <c r="F86" s="3">
        <v>84</v>
      </c>
      <c r="G86" s="3">
        <v>82</v>
      </c>
      <c r="H86" s="3" t="s">
        <v>13</v>
      </c>
      <c r="I86" s="4">
        <v>42787</v>
      </c>
      <c r="J86" s="8" t="s">
        <v>276</v>
      </c>
      <c r="K86" s="7">
        <v>1713.56</v>
      </c>
      <c r="L86" s="2" t="s">
        <v>267</v>
      </c>
      <c r="M86" s="7">
        <v>1931.95</v>
      </c>
      <c r="N86" s="2" t="s">
        <v>263</v>
      </c>
    </row>
    <row r="87" spans="1:14" x14ac:dyDescent="0.3">
      <c r="A87" s="3" t="s">
        <v>20</v>
      </c>
      <c r="B87" s="3" t="s">
        <v>132</v>
      </c>
      <c r="C87" s="3" t="s">
        <v>133</v>
      </c>
      <c r="D87" s="3" t="s">
        <v>12</v>
      </c>
      <c r="E87" s="3">
        <v>350000</v>
      </c>
      <c r="F87" s="3">
        <v>95</v>
      </c>
      <c r="G87" s="3">
        <v>78</v>
      </c>
      <c r="H87" s="3" t="s">
        <v>13</v>
      </c>
      <c r="I87" s="4">
        <v>40575</v>
      </c>
      <c r="J87" s="2" t="s">
        <v>308</v>
      </c>
      <c r="K87" s="7">
        <v>6499.99</v>
      </c>
      <c r="L87" s="2" t="s">
        <v>304</v>
      </c>
      <c r="M87" s="7">
        <v>7960.99</v>
      </c>
      <c r="N87" s="2" t="s">
        <v>248</v>
      </c>
    </row>
    <row r="88" spans="1:14" x14ac:dyDescent="0.3">
      <c r="A88" s="3" t="s">
        <v>20</v>
      </c>
      <c r="B88" s="3" t="s">
        <v>222</v>
      </c>
      <c r="C88" s="3" t="s">
        <v>133</v>
      </c>
      <c r="D88" s="3" t="s">
        <v>12</v>
      </c>
      <c r="E88" s="3">
        <v>350000</v>
      </c>
      <c r="F88" s="3">
        <v>95</v>
      </c>
      <c r="G88" s="3">
        <v>78</v>
      </c>
      <c r="H88" s="3" t="s">
        <v>13</v>
      </c>
      <c r="I88" s="4">
        <v>40575</v>
      </c>
      <c r="J88" s="2" t="s">
        <v>308</v>
      </c>
      <c r="K88" s="7">
        <v>6499.99</v>
      </c>
      <c r="L88" s="2" t="s">
        <v>304</v>
      </c>
      <c r="M88" s="7">
        <v>7960.99</v>
      </c>
      <c r="N88" s="2" t="s">
        <v>248</v>
      </c>
    </row>
    <row r="89" spans="1:14" x14ac:dyDescent="0.3">
      <c r="A89" s="3" t="s">
        <v>9</v>
      </c>
      <c r="B89" s="3" t="s">
        <v>10</v>
      </c>
      <c r="C89" s="3" t="s">
        <v>89</v>
      </c>
      <c r="D89" s="3" t="s">
        <v>12</v>
      </c>
      <c r="E89" s="3">
        <v>350000</v>
      </c>
      <c r="F89" s="3">
        <v>83</v>
      </c>
      <c r="G89" s="3">
        <v>78</v>
      </c>
      <c r="H89" s="3" t="s">
        <v>13</v>
      </c>
      <c r="I89" s="4">
        <v>40577</v>
      </c>
      <c r="J89" s="2" t="s">
        <v>294</v>
      </c>
      <c r="K89" s="7">
        <v>1678.98</v>
      </c>
      <c r="L89" s="2" t="s">
        <v>233</v>
      </c>
      <c r="M89" s="7">
        <v>2089</v>
      </c>
      <c r="N89" s="2" t="s">
        <v>239</v>
      </c>
    </row>
    <row r="90" spans="1:14" x14ac:dyDescent="0.3">
      <c r="A90" s="3" t="s">
        <v>42</v>
      </c>
      <c r="B90" s="3" t="s">
        <v>47</v>
      </c>
      <c r="C90" s="3" t="s">
        <v>85</v>
      </c>
      <c r="D90" s="3" t="s">
        <v>12</v>
      </c>
      <c r="E90" s="3">
        <v>360000</v>
      </c>
      <c r="F90" s="3">
        <v>82</v>
      </c>
      <c r="G90" s="3">
        <v>82</v>
      </c>
      <c r="H90" s="3" t="s">
        <v>13</v>
      </c>
      <c r="I90" s="4">
        <v>41456</v>
      </c>
      <c r="J90" s="2" t="s">
        <v>234</v>
      </c>
    </row>
    <row r="91" spans="1:14" x14ac:dyDescent="0.3">
      <c r="A91" s="3" t="s">
        <v>42</v>
      </c>
      <c r="B91" s="3" t="s">
        <v>65</v>
      </c>
      <c r="C91" s="3" t="s">
        <v>215</v>
      </c>
      <c r="D91" s="3" t="s">
        <v>12</v>
      </c>
      <c r="E91" s="3">
        <v>360000</v>
      </c>
      <c r="F91" s="3">
        <v>82</v>
      </c>
      <c r="G91" s="3">
        <v>82</v>
      </c>
      <c r="H91" s="3" t="s">
        <v>13</v>
      </c>
      <c r="I91" s="4">
        <v>41456</v>
      </c>
      <c r="J91" s="2" t="s">
        <v>234</v>
      </c>
    </row>
    <row r="92" spans="1:14" x14ac:dyDescent="0.3">
      <c r="A92" s="3" t="s">
        <v>42</v>
      </c>
      <c r="B92" s="3" t="s">
        <v>43</v>
      </c>
      <c r="C92" s="3" t="s">
        <v>177</v>
      </c>
      <c r="D92" s="3" t="s">
        <v>12</v>
      </c>
      <c r="E92" s="3">
        <v>360000</v>
      </c>
      <c r="F92" s="3">
        <v>82</v>
      </c>
      <c r="G92" s="3">
        <v>82</v>
      </c>
      <c r="H92" s="3" t="s">
        <v>13</v>
      </c>
      <c r="I92" s="4">
        <v>41456</v>
      </c>
      <c r="J92" s="2" t="s">
        <v>350</v>
      </c>
      <c r="K92" s="7">
        <v>1999.99</v>
      </c>
      <c r="L92" s="2" t="s">
        <v>265</v>
      </c>
    </row>
    <row r="93" spans="1:14" x14ac:dyDescent="0.3">
      <c r="A93" s="3" t="s">
        <v>42</v>
      </c>
      <c r="B93" s="3" t="s">
        <v>43</v>
      </c>
      <c r="C93" s="3" t="s">
        <v>60</v>
      </c>
      <c r="D93" s="3" t="s">
        <v>12</v>
      </c>
      <c r="E93" s="3">
        <v>399000</v>
      </c>
      <c r="F93" s="3">
        <v>84</v>
      </c>
      <c r="G93" s="3">
        <v>78</v>
      </c>
      <c r="H93" s="3" t="s">
        <v>13</v>
      </c>
      <c r="I93" s="4">
        <v>41005</v>
      </c>
      <c r="J93" s="2" t="s">
        <v>234</v>
      </c>
    </row>
    <row r="94" spans="1:14" x14ac:dyDescent="0.3">
      <c r="A94" s="3" t="s">
        <v>42</v>
      </c>
      <c r="B94" s="3" t="s">
        <v>43</v>
      </c>
      <c r="C94" s="3" t="s">
        <v>147</v>
      </c>
      <c r="D94" s="3" t="s">
        <v>12</v>
      </c>
      <c r="E94" s="3">
        <v>399000</v>
      </c>
      <c r="F94" s="3">
        <v>84</v>
      </c>
      <c r="G94" s="3">
        <v>78</v>
      </c>
      <c r="H94" s="3" t="s">
        <v>13</v>
      </c>
      <c r="I94" s="4">
        <v>39002</v>
      </c>
      <c r="J94" s="2" t="s">
        <v>234</v>
      </c>
    </row>
    <row r="95" spans="1:14" x14ac:dyDescent="0.3">
      <c r="A95" s="3" t="s">
        <v>42</v>
      </c>
      <c r="B95" s="3" t="s">
        <v>43</v>
      </c>
      <c r="C95" s="3" t="s">
        <v>82</v>
      </c>
      <c r="D95" s="3" t="s">
        <v>12</v>
      </c>
      <c r="E95" s="3">
        <v>399000</v>
      </c>
      <c r="F95" s="3">
        <v>98</v>
      </c>
      <c r="G95" s="3">
        <v>78</v>
      </c>
      <c r="H95" s="3" t="s">
        <v>13</v>
      </c>
      <c r="I95" s="4">
        <v>39377</v>
      </c>
      <c r="J95" s="2" t="s">
        <v>234</v>
      </c>
    </row>
    <row r="96" spans="1:14" x14ac:dyDescent="0.3">
      <c r="A96" s="3" t="s">
        <v>42</v>
      </c>
      <c r="B96" s="3" t="s">
        <v>49</v>
      </c>
      <c r="C96" s="3" t="s">
        <v>203</v>
      </c>
      <c r="D96" s="3" t="s">
        <v>12</v>
      </c>
      <c r="E96" s="3">
        <v>399000</v>
      </c>
      <c r="F96" s="3">
        <v>82</v>
      </c>
      <c r="G96" s="3">
        <v>82</v>
      </c>
      <c r="H96" s="3" t="s">
        <v>13</v>
      </c>
      <c r="I96" s="4">
        <v>41619</v>
      </c>
      <c r="J96" s="2" t="s">
        <v>234</v>
      </c>
    </row>
    <row r="97" spans="1:14" x14ac:dyDescent="0.3">
      <c r="A97" s="3" t="s">
        <v>42</v>
      </c>
      <c r="B97" s="3" t="s">
        <v>49</v>
      </c>
      <c r="C97" s="3" t="s">
        <v>180</v>
      </c>
      <c r="D97" s="3" t="s">
        <v>12</v>
      </c>
      <c r="E97" s="3">
        <v>399000</v>
      </c>
      <c r="F97" s="3">
        <v>82</v>
      </c>
      <c r="G97" s="3">
        <v>82</v>
      </c>
      <c r="H97" s="3" t="s">
        <v>13</v>
      </c>
      <c r="I97" s="4">
        <v>41619</v>
      </c>
      <c r="J97" s="2" t="s">
        <v>234</v>
      </c>
    </row>
    <row r="98" spans="1:14" x14ac:dyDescent="0.3">
      <c r="A98" s="3" t="s">
        <v>42</v>
      </c>
      <c r="B98" s="3" t="s">
        <v>47</v>
      </c>
      <c r="C98" s="3" t="s">
        <v>110</v>
      </c>
      <c r="D98" s="3" t="s">
        <v>12</v>
      </c>
      <c r="E98" s="3">
        <v>399000</v>
      </c>
      <c r="F98" s="3">
        <v>82</v>
      </c>
      <c r="G98" s="3">
        <v>82</v>
      </c>
      <c r="H98" s="3" t="s">
        <v>13</v>
      </c>
      <c r="I98" s="4">
        <v>41456</v>
      </c>
      <c r="J98" s="2" t="s">
        <v>234</v>
      </c>
    </row>
    <row r="99" spans="1:14" x14ac:dyDescent="0.3">
      <c r="A99" s="3" t="s">
        <v>42</v>
      </c>
      <c r="B99" s="3" t="s">
        <v>47</v>
      </c>
      <c r="C99" s="3" t="s">
        <v>107</v>
      </c>
      <c r="D99" s="3" t="s">
        <v>12</v>
      </c>
      <c r="E99" s="3">
        <v>399000</v>
      </c>
      <c r="F99" s="3">
        <v>82</v>
      </c>
      <c r="G99" s="3">
        <v>82</v>
      </c>
      <c r="H99" s="3" t="s">
        <v>13</v>
      </c>
      <c r="I99" s="4">
        <v>41456</v>
      </c>
      <c r="J99" s="2" t="s">
        <v>234</v>
      </c>
    </row>
    <row r="100" spans="1:14" x14ac:dyDescent="0.3">
      <c r="A100" s="3" t="s">
        <v>42</v>
      </c>
      <c r="B100" s="3" t="s">
        <v>65</v>
      </c>
      <c r="C100" s="3" t="s">
        <v>135</v>
      </c>
      <c r="D100" s="3" t="s">
        <v>12</v>
      </c>
      <c r="E100" s="3">
        <v>399000</v>
      </c>
      <c r="F100" s="3">
        <v>82</v>
      </c>
      <c r="G100" s="3">
        <v>82</v>
      </c>
      <c r="H100" s="3" t="s">
        <v>13</v>
      </c>
      <c r="I100" s="4">
        <v>41456</v>
      </c>
      <c r="J100" s="2" t="s">
        <v>234</v>
      </c>
    </row>
    <row r="101" spans="1:14" x14ac:dyDescent="0.3">
      <c r="A101" s="3" t="s">
        <v>42</v>
      </c>
      <c r="B101" s="3" t="s">
        <v>65</v>
      </c>
      <c r="C101" s="3" t="s">
        <v>104</v>
      </c>
      <c r="D101" s="3" t="s">
        <v>12</v>
      </c>
      <c r="E101" s="3">
        <v>399000</v>
      </c>
      <c r="F101" s="3">
        <v>82</v>
      </c>
      <c r="G101" s="3">
        <v>82</v>
      </c>
      <c r="H101" s="3" t="s">
        <v>13</v>
      </c>
      <c r="I101" s="4">
        <v>41456</v>
      </c>
      <c r="J101" s="2" t="s">
        <v>301</v>
      </c>
      <c r="K101" s="7">
        <v>1985.07</v>
      </c>
      <c r="L101" s="2" t="s">
        <v>233</v>
      </c>
      <c r="M101" s="7">
        <v>2052.69</v>
      </c>
      <c r="N101" s="2" t="s">
        <v>267</v>
      </c>
    </row>
    <row r="102" spans="1:14" x14ac:dyDescent="0.3">
      <c r="A102" s="3" t="s">
        <v>42</v>
      </c>
      <c r="B102" s="3" t="s">
        <v>43</v>
      </c>
      <c r="C102" s="3" t="s">
        <v>163</v>
      </c>
      <c r="D102" s="3" t="s">
        <v>12</v>
      </c>
      <c r="E102" s="3">
        <v>399000</v>
      </c>
      <c r="F102" s="3">
        <v>82</v>
      </c>
      <c r="G102" s="3">
        <v>82</v>
      </c>
      <c r="H102" s="3" t="s">
        <v>13</v>
      </c>
      <c r="I102" s="4">
        <v>41456</v>
      </c>
      <c r="J102" s="2" t="s">
        <v>349</v>
      </c>
      <c r="K102" s="7">
        <v>1836.05</v>
      </c>
      <c r="L102" s="2" t="s">
        <v>233</v>
      </c>
      <c r="M102" s="7" t="s">
        <v>286</v>
      </c>
    </row>
    <row r="103" spans="1:14" x14ac:dyDescent="0.3">
      <c r="A103" s="3" t="s">
        <v>42</v>
      </c>
      <c r="B103" s="3" t="s">
        <v>43</v>
      </c>
      <c r="C103" s="3" t="s">
        <v>216</v>
      </c>
      <c r="D103" s="3" t="s">
        <v>12</v>
      </c>
      <c r="E103" s="3">
        <v>399000</v>
      </c>
      <c r="F103" s="3">
        <v>82</v>
      </c>
      <c r="G103" s="3">
        <v>82</v>
      </c>
      <c r="H103" s="3" t="s">
        <v>13</v>
      </c>
      <c r="I103" s="4">
        <v>41456</v>
      </c>
      <c r="J103" s="2" t="s">
        <v>351</v>
      </c>
      <c r="K103" s="7">
        <v>1985.07</v>
      </c>
      <c r="L103" s="2" t="s">
        <v>233</v>
      </c>
      <c r="M103" s="7">
        <v>2052.69</v>
      </c>
      <c r="N103" s="2" t="s">
        <v>267</v>
      </c>
    </row>
    <row r="104" spans="1:14" x14ac:dyDescent="0.3">
      <c r="A104" s="3" t="s">
        <v>42</v>
      </c>
      <c r="B104" s="3" t="s">
        <v>43</v>
      </c>
      <c r="C104" s="3" t="s">
        <v>84</v>
      </c>
      <c r="D104" s="3" t="s">
        <v>12</v>
      </c>
      <c r="E104" s="3">
        <v>399000</v>
      </c>
      <c r="F104" s="3">
        <v>94</v>
      </c>
      <c r="G104" s="3">
        <v>82</v>
      </c>
      <c r="H104" s="3" t="s">
        <v>13</v>
      </c>
      <c r="I104" s="4">
        <v>42054</v>
      </c>
      <c r="J104" s="2" t="s">
        <v>234</v>
      </c>
    </row>
    <row r="105" spans="1:14" x14ac:dyDescent="0.3">
      <c r="A105" s="3" t="s">
        <v>9</v>
      </c>
      <c r="B105" s="3" t="s">
        <v>10</v>
      </c>
      <c r="C105" s="3" t="s">
        <v>14</v>
      </c>
      <c r="D105" s="3" t="s">
        <v>12</v>
      </c>
      <c r="E105" s="3">
        <v>399900</v>
      </c>
      <c r="F105" s="3">
        <v>84</v>
      </c>
      <c r="G105" s="3">
        <v>82</v>
      </c>
      <c r="H105" s="3" t="s">
        <v>13</v>
      </c>
      <c r="I105" s="4">
        <v>42640</v>
      </c>
      <c r="J105" s="8" t="s">
        <v>241</v>
      </c>
      <c r="K105" s="7">
        <v>1862.09</v>
      </c>
      <c r="L105" s="2" t="s">
        <v>233</v>
      </c>
      <c r="M105" s="7">
        <v>2299</v>
      </c>
      <c r="N105" s="2" t="s">
        <v>242</v>
      </c>
    </row>
    <row r="106" spans="1:14" x14ac:dyDescent="0.3">
      <c r="A106" s="3" t="s">
        <v>9</v>
      </c>
      <c r="B106" s="3" t="s">
        <v>10</v>
      </c>
      <c r="C106" s="3" t="s">
        <v>15</v>
      </c>
      <c r="D106" s="3" t="s">
        <v>12</v>
      </c>
      <c r="E106" s="3">
        <v>399900</v>
      </c>
      <c r="F106" s="3">
        <v>84</v>
      </c>
      <c r="G106" s="3">
        <v>82</v>
      </c>
      <c r="H106" s="3" t="s">
        <v>13</v>
      </c>
      <c r="I106" s="4">
        <v>42640</v>
      </c>
      <c r="J106" s="8" t="s">
        <v>243</v>
      </c>
    </row>
    <row r="107" spans="1:14" x14ac:dyDescent="0.3">
      <c r="A107" s="3" t="s">
        <v>9</v>
      </c>
      <c r="B107" s="3" t="s">
        <v>16</v>
      </c>
      <c r="C107" s="3" t="s">
        <v>17</v>
      </c>
      <c r="D107" s="3" t="s">
        <v>12</v>
      </c>
      <c r="E107" s="3">
        <v>399900</v>
      </c>
      <c r="F107" s="3">
        <v>84</v>
      </c>
      <c r="G107" s="3">
        <v>82</v>
      </c>
      <c r="H107" s="3" t="s">
        <v>13</v>
      </c>
      <c r="I107" s="4">
        <v>42640</v>
      </c>
      <c r="J107" s="8" t="s">
        <v>234</v>
      </c>
    </row>
    <row r="108" spans="1:14" x14ac:dyDescent="0.3">
      <c r="A108" s="3" t="s">
        <v>9</v>
      </c>
      <c r="B108" s="3" t="s">
        <v>18</v>
      </c>
      <c r="C108" s="3" t="s">
        <v>19</v>
      </c>
      <c r="D108" s="3" t="s">
        <v>12</v>
      </c>
      <c r="E108" s="3">
        <v>399900</v>
      </c>
      <c r="F108" s="3">
        <v>84</v>
      </c>
      <c r="G108" s="3">
        <v>82</v>
      </c>
      <c r="H108" s="3" t="s">
        <v>13</v>
      </c>
      <c r="I108" s="4">
        <v>42640</v>
      </c>
      <c r="J108" s="8" t="s">
        <v>245</v>
      </c>
      <c r="K108" s="7">
        <v>2299.9899999999998</v>
      </c>
      <c r="L108" s="2" t="s">
        <v>235</v>
      </c>
      <c r="M108" s="7">
        <v>4613.1400000000003</v>
      </c>
      <c r="N108" s="2" t="s">
        <v>244</v>
      </c>
    </row>
    <row r="109" spans="1:14" x14ac:dyDescent="0.3">
      <c r="A109" s="3" t="s">
        <v>26</v>
      </c>
      <c r="B109" s="3" t="s">
        <v>27</v>
      </c>
      <c r="C109" s="3">
        <v>460736</v>
      </c>
      <c r="D109" s="3" t="s">
        <v>12</v>
      </c>
      <c r="E109" s="3">
        <v>399990</v>
      </c>
      <c r="F109" s="3">
        <v>84</v>
      </c>
      <c r="G109" s="3">
        <v>82</v>
      </c>
      <c r="H109" s="3" t="s">
        <v>13</v>
      </c>
      <c r="I109" s="4">
        <v>42787</v>
      </c>
      <c r="J109" s="8" t="s">
        <v>234</v>
      </c>
    </row>
    <row r="110" spans="1:14" x14ac:dyDescent="0.3">
      <c r="A110" s="3" t="s">
        <v>26</v>
      </c>
      <c r="B110" s="3" t="s">
        <v>28</v>
      </c>
      <c r="C110" s="3">
        <v>460763</v>
      </c>
      <c r="D110" s="3" t="s">
        <v>12</v>
      </c>
      <c r="E110" s="3">
        <v>399990</v>
      </c>
      <c r="F110" s="3">
        <v>84</v>
      </c>
      <c r="G110" s="3">
        <v>82</v>
      </c>
      <c r="H110" s="3" t="s">
        <v>13</v>
      </c>
      <c r="I110" s="4">
        <v>42787</v>
      </c>
      <c r="J110" s="8" t="s">
        <v>272</v>
      </c>
      <c r="K110" s="7">
        <v>2370.5</v>
      </c>
      <c r="L110" s="2" t="s">
        <v>233</v>
      </c>
      <c r="M110" s="7">
        <v>5831.86</v>
      </c>
      <c r="N110" s="2" t="s">
        <v>244</v>
      </c>
    </row>
    <row r="111" spans="1:14" x14ac:dyDescent="0.3">
      <c r="A111" s="3" t="s">
        <v>26</v>
      </c>
      <c r="B111" s="3" t="s">
        <v>27</v>
      </c>
      <c r="C111" s="3">
        <v>460775</v>
      </c>
      <c r="D111" s="3" t="s">
        <v>12</v>
      </c>
      <c r="E111" s="3">
        <v>399990</v>
      </c>
      <c r="F111" s="3">
        <v>84</v>
      </c>
      <c r="G111" s="3">
        <v>82</v>
      </c>
      <c r="H111" s="3" t="s">
        <v>13</v>
      </c>
      <c r="I111" s="4">
        <v>42787</v>
      </c>
      <c r="J111" s="8" t="s">
        <v>255</v>
      </c>
      <c r="K111" s="7">
        <v>2265.25</v>
      </c>
      <c r="L111" s="2" t="s">
        <v>233</v>
      </c>
      <c r="M111" s="7">
        <v>2898.89</v>
      </c>
      <c r="N111" s="2" t="s">
        <v>256</v>
      </c>
    </row>
    <row r="112" spans="1:14" x14ac:dyDescent="0.3">
      <c r="A112" s="3" t="s">
        <v>26</v>
      </c>
      <c r="B112" s="3" t="s">
        <v>27</v>
      </c>
      <c r="C112" s="3">
        <v>460805</v>
      </c>
      <c r="D112" s="3" t="s">
        <v>12</v>
      </c>
      <c r="E112" s="3">
        <v>399990</v>
      </c>
      <c r="F112" s="3">
        <v>82</v>
      </c>
      <c r="G112" s="3">
        <v>82</v>
      </c>
      <c r="H112" s="3" t="s">
        <v>13</v>
      </c>
      <c r="I112" s="4">
        <v>42787</v>
      </c>
      <c r="J112" s="8" t="s">
        <v>260</v>
      </c>
      <c r="K112" s="7">
        <v>2148.9899999999998</v>
      </c>
      <c r="L112" s="2" t="s">
        <v>259</v>
      </c>
      <c r="M112" s="7">
        <v>2782.44</v>
      </c>
      <c r="N112" s="2" t="s">
        <v>254</v>
      </c>
    </row>
    <row r="113" spans="1:14" x14ac:dyDescent="0.3">
      <c r="A113" s="3" t="s">
        <v>26</v>
      </c>
      <c r="B113" s="3" t="s">
        <v>27</v>
      </c>
      <c r="C113" s="3">
        <v>461021</v>
      </c>
      <c r="D113" s="3" t="s">
        <v>12</v>
      </c>
      <c r="E113" s="3">
        <v>399990</v>
      </c>
      <c r="F113" s="3">
        <v>82</v>
      </c>
      <c r="G113" s="3">
        <v>82</v>
      </c>
      <c r="H113" s="3" t="s">
        <v>13</v>
      </c>
      <c r="I113" s="4">
        <v>42787</v>
      </c>
      <c r="J113" s="8" t="s">
        <v>266</v>
      </c>
      <c r="K113" s="7">
        <v>2375.89</v>
      </c>
      <c r="L113" s="2" t="s">
        <v>267</v>
      </c>
      <c r="M113" s="7">
        <v>5615.38</v>
      </c>
      <c r="N113" s="2" t="s">
        <v>244</v>
      </c>
    </row>
    <row r="114" spans="1:14" x14ac:dyDescent="0.3">
      <c r="A114" s="3" t="s">
        <v>26</v>
      </c>
      <c r="B114" s="3" t="s">
        <v>27</v>
      </c>
      <c r="C114" s="3">
        <v>461113</v>
      </c>
      <c r="D114" s="3" t="s">
        <v>12</v>
      </c>
      <c r="E114" s="3">
        <v>399990</v>
      </c>
      <c r="F114" s="3">
        <v>84</v>
      </c>
      <c r="G114" s="3">
        <v>82</v>
      </c>
      <c r="H114" s="3" t="s">
        <v>13</v>
      </c>
      <c r="I114" s="4">
        <v>42787</v>
      </c>
      <c r="J114" s="8" t="s">
        <v>234</v>
      </c>
    </row>
    <row r="115" spans="1:14" x14ac:dyDescent="0.3">
      <c r="A115" s="3" t="s">
        <v>26</v>
      </c>
      <c r="B115" s="3" t="s">
        <v>28</v>
      </c>
      <c r="C115" s="3" t="s">
        <v>33</v>
      </c>
      <c r="D115" s="3" t="s">
        <v>12</v>
      </c>
      <c r="E115" s="3">
        <v>399990</v>
      </c>
      <c r="F115" s="3">
        <v>82</v>
      </c>
      <c r="G115" s="3">
        <v>82</v>
      </c>
      <c r="H115" s="3" t="s">
        <v>13</v>
      </c>
      <c r="I115" s="4">
        <v>42787</v>
      </c>
      <c r="J115" s="8" t="s">
        <v>277</v>
      </c>
      <c r="K115" s="7">
        <v>1939</v>
      </c>
      <c r="L115" s="2" t="s">
        <v>278</v>
      </c>
      <c r="M115" s="7">
        <v>2499.89</v>
      </c>
      <c r="N115" s="2" t="s">
        <v>256</v>
      </c>
    </row>
    <row r="116" spans="1:14" x14ac:dyDescent="0.3">
      <c r="A116" s="3" t="s">
        <v>26</v>
      </c>
      <c r="B116" s="3" t="s">
        <v>28</v>
      </c>
      <c r="C116" s="3" t="s">
        <v>34</v>
      </c>
      <c r="D116" s="3" t="s">
        <v>12</v>
      </c>
      <c r="E116" s="3">
        <v>399990</v>
      </c>
      <c r="F116" s="3">
        <v>84</v>
      </c>
      <c r="G116" s="3">
        <v>82</v>
      </c>
      <c r="H116" s="3" t="s">
        <v>13</v>
      </c>
      <c r="I116" s="4">
        <v>42787</v>
      </c>
      <c r="J116" s="8" t="s">
        <v>279</v>
      </c>
      <c r="K116" s="7">
        <v>1860.47</v>
      </c>
      <c r="L116" s="2" t="s">
        <v>233</v>
      </c>
      <c r="M116" s="7">
        <v>2646.64</v>
      </c>
      <c r="N116" s="2" t="s">
        <v>280</v>
      </c>
    </row>
    <row r="117" spans="1:14" x14ac:dyDescent="0.3">
      <c r="A117" s="3" t="s">
        <v>72</v>
      </c>
      <c r="B117" s="3" t="s">
        <v>73</v>
      </c>
      <c r="C117" s="3" t="s">
        <v>74</v>
      </c>
      <c r="D117" s="3" t="s">
        <v>12</v>
      </c>
      <c r="E117" s="3">
        <v>399999</v>
      </c>
      <c r="F117" s="3">
        <v>86</v>
      </c>
      <c r="G117" s="3">
        <v>78</v>
      </c>
      <c r="H117" s="3" t="s">
        <v>13</v>
      </c>
      <c r="I117" s="4">
        <v>39377</v>
      </c>
      <c r="J117" s="2" t="s">
        <v>288</v>
      </c>
      <c r="K117" s="7">
        <v>2449.9899999999998</v>
      </c>
      <c r="L117" s="2" t="s">
        <v>289</v>
      </c>
      <c r="M117" s="7">
        <v>3519.99</v>
      </c>
      <c r="N117" s="2" t="s">
        <v>248</v>
      </c>
    </row>
    <row r="118" spans="1:14" x14ac:dyDescent="0.3">
      <c r="A118" s="3" t="s">
        <v>9</v>
      </c>
      <c r="B118" s="3" t="s">
        <v>10</v>
      </c>
      <c r="C118" s="3" t="s">
        <v>11</v>
      </c>
      <c r="D118" s="3" t="s">
        <v>12</v>
      </c>
      <c r="E118" s="3">
        <v>400000</v>
      </c>
      <c r="F118" s="3">
        <v>84</v>
      </c>
      <c r="G118" s="3">
        <v>82</v>
      </c>
      <c r="H118" s="3" t="s">
        <v>13</v>
      </c>
      <c r="I118" s="4">
        <v>42640</v>
      </c>
      <c r="J118" s="8" t="s">
        <v>240</v>
      </c>
      <c r="K118" s="7">
        <v>2372.1</v>
      </c>
      <c r="L118" s="2" t="s">
        <v>233</v>
      </c>
      <c r="M118" s="7">
        <v>2999.99</v>
      </c>
      <c r="N118" s="2" t="s">
        <v>239</v>
      </c>
    </row>
    <row r="119" spans="1:14" x14ac:dyDescent="0.3">
      <c r="A119" s="3" t="s">
        <v>20</v>
      </c>
      <c r="B119" s="3" t="s">
        <v>21</v>
      </c>
      <c r="C119" s="3" t="s">
        <v>25</v>
      </c>
      <c r="D119" s="3" t="s">
        <v>12</v>
      </c>
      <c r="E119" s="3">
        <v>400000</v>
      </c>
      <c r="F119" s="3">
        <v>84</v>
      </c>
      <c r="G119" s="3">
        <v>82</v>
      </c>
      <c r="H119" s="3" t="s">
        <v>13</v>
      </c>
      <c r="I119" s="4">
        <v>42682</v>
      </c>
      <c r="J119" s="8" t="s">
        <v>234</v>
      </c>
    </row>
    <row r="120" spans="1:14" x14ac:dyDescent="0.3">
      <c r="A120" s="3" t="s">
        <v>20</v>
      </c>
      <c r="B120" s="3" t="s">
        <v>21</v>
      </c>
      <c r="C120" s="3" t="s">
        <v>23</v>
      </c>
      <c r="D120" s="3" t="s">
        <v>12</v>
      </c>
      <c r="E120" s="3">
        <v>400000</v>
      </c>
      <c r="F120" s="3">
        <v>84</v>
      </c>
      <c r="G120" s="3">
        <v>82</v>
      </c>
      <c r="H120" s="3" t="s">
        <v>13</v>
      </c>
      <c r="I120" s="4">
        <v>42682</v>
      </c>
      <c r="J120" s="8" t="s">
        <v>234</v>
      </c>
    </row>
    <row r="121" spans="1:14" x14ac:dyDescent="0.3">
      <c r="A121" s="3" t="s">
        <v>20</v>
      </c>
      <c r="B121" s="3" t="s">
        <v>21</v>
      </c>
      <c r="C121" s="3" t="s">
        <v>22</v>
      </c>
      <c r="D121" s="3" t="s">
        <v>12</v>
      </c>
      <c r="E121" s="3">
        <v>400000</v>
      </c>
      <c r="F121" s="3">
        <v>83</v>
      </c>
      <c r="G121" s="3">
        <v>82</v>
      </c>
      <c r="H121" s="3" t="s">
        <v>13</v>
      </c>
      <c r="I121" s="4">
        <v>42682</v>
      </c>
      <c r="J121" s="8" t="s">
        <v>246</v>
      </c>
      <c r="K121" s="7">
        <v>2432.54</v>
      </c>
      <c r="L121" s="2" t="s">
        <v>233</v>
      </c>
      <c r="M121" s="7" t="s">
        <v>286</v>
      </c>
    </row>
    <row r="122" spans="1:14" x14ac:dyDescent="0.3">
      <c r="A122" s="3" t="s">
        <v>20</v>
      </c>
      <c r="B122" s="3" t="s">
        <v>79</v>
      </c>
      <c r="C122" s="3" t="s">
        <v>115</v>
      </c>
      <c r="D122" s="3" t="s">
        <v>12</v>
      </c>
      <c r="E122" s="3">
        <v>400000</v>
      </c>
      <c r="F122" s="3">
        <v>81</v>
      </c>
      <c r="G122" s="3">
        <v>78</v>
      </c>
      <c r="H122" s="3" t="s">
        <v>13</v>
      </c>
      <c r="I122" s="4">
        <v>40575</v>
      </c>
      <c r="J122" s="2" t="s">
        <v>303</v>
      </c>
      <c r="K122" s="7">
        <v>1999.99</v>
      </c>
      <c r="L122" s="2" t="s">
        <v>304</v>
      </c>
      <c r="M122" s="7">
        <v>7116.8</v>
      </c>
      <c r="N122" s="2" t="s">
        <v>244</v>
      </c>
    </row>
    <row r="123" spans="1:14" x14ac:dyDescent="0.3">
      <c r="A123" s="3" t="s">
        <v>20</v>
      </c>
      <c r="B123" s="3" t="s">
        <v>55</v>
      </c>
      <c r="C123" s="3" t="s">
        <v>115</v>
      </c>
      <c r="D123" s="3" t="s">
        <v>12</v>
      </c>
      <c r="E123" s="3">
        <v>400000</v>
      </c>
      <c r="F123" s="3">
        <v>81</v>
      </c>
      <c r="G123" s="3">
        <v>78</v>
      </c>
      <c r="H123" s="3" t="s">
        <v>13</v>
      </c>
      <c r="I123" s="4">
        <v>40575</v>
      </c>
      <c r="J123" s="2" t="s">
        <v>307</v>
      </c>
      <c r="K123" s="7">
        <v>1999.99</v>
      </c>
      <c r="L123" s="2" t="s">
        <v>304</v>
      </c>
      <c r="M123" s="7">
        <v>7116.8</v>
      </c>
      <c r="N123" s="2" t="s">
        <v>244</v>
      </c>
    </row>
    <row r="124" spans="1:14" x14ac:dyDescent="0.3">
      <c r="A124" s="3" t="s">
        <v>20</v>
      </c>
      <c r="B124" s="3" t="s">
        <v>58</v>
      </c>
      <c r="C124" s="3" t="s">
        <v>151</v>
      </c>
      <c r="D124" s="3" t="s">
        <v>12</v>
      </c>
      <c r="E124" s="3">
        <v>400000</v>
      </c>
      <c r="F124" s="3">
        <v>82</v>
      </c>
      <c r="G124" s="3">
        <v>78</v>
      </c>
      <c r="H124" s="3" t="s">
        <v>13</v>
      </c>
      <c r="I124" s="4">
        <v>40575</v>
      </c>
      <c r="J124" s="2" t="s">
        <v>325</v>
      </c>
      <c r="K124" s="7">
        <v>2192.94</v>
      </c>
      <c r="L124" s="2" t="s">
        <v>265</v>
      </c>
      <c r="M124" s="7">
        <v>2815.99</v>
      </c>
      <c r="N124" s="2" t="s">
        <v>248</v>
      </c>
    </row>
    <row r="125" spans="1:14" x14ac:dyDescent="0.3">
      <c r="A125" s="3" t="s">
        <v>20</v>
      </c>
      <c r="B125" s="3" t="s">
        <v>98</v>
      </c>
      <c r="C125" s="3" t="s">
        <v>151</v>
      </c>
      <c r="D125" s="3" t="s">
        <v>12</v>
      </c>
      <c r="E125" s="3">
        <v>400000</v>
      </c>
      <c r="F125" s="3">
        <v>82</v>
      </c>
      <c r="G125" s="3">
        <v>78</v>
      </c>
      <c r="H125" s="3" t="s">
        <v>13</v>
      </c>
      <c r="I125" s="4">
        <v>40575</v>
      </c>
      <c r="J125" s="2" t="s">
        <v>326</v>
      </c>
      <c r="K125" s="7">
        <v>2218.65</v>
      </c>
      <c r="L125" s="2" t="s">
        <v>233</v>
      </c>
      <c r="M125" s="7">
        <v>4318.4799999999996</v>
      </c>
      <c r="N125" s="2" t="s">
        <v>327</v>
      </c>
    </row>
    <row r="126" spans="1:14" x14ac:dyDescent="0.3">
      <c r="A126" s="3" t="s">
        <v>52</v>
      </c>
      <c r="B126" s="3" t="s">
        <v>53</v>
      </c>
      <c r="C126" s="3" t="s">
        <v>91</v>
      </c>
      <c r="D126" s="3" t="s">
        <v>12</v>
      </c>
      <c r="E126" s="3">
        <v>499980</v>
      </c>
      <c r="F126" s="3">
        <v>84.1</v>
      </c>
      <c r="G126" s="3">
        <v>78</v>
      </c>
      <c r="H126" s="3" t="s">
        <v>13</v>
      </c>
      <c r="I126" s="4">
        <v>38594</v>
      </c>
      <c r="J126" s="2" t="s">
        <v>234</v>
      </c>
    </row>
    <row r="127" spans="1:14" x14ac:dyDescent="0.3">
      <c r="A127" s="3" t="s">
        <v>52</v>
      </c>
      <c r="B127" s="3" t="s">
        <v>53</v>
      </c>
      <c r="C127" s="3" t="s">
        <v>196</v>
      </c>
      <c r="D127" s="3" t="s">
        <v>12</v>
      </c>
      <c r="E127" s="3">
        <v>500000</v>
      </c>
      <c r="F127" s="3">
        <v>82</v>
      </c>
      <c r="G127" s="3">
        <v>78</v>
      </c>
      <c r="H127" s="3" t="s">
        <v>13</v>
      </c>
      <c r="I127" s="4">
        <v>38594</v>
      </c>
      <c r="J127" s="2" t="s">
        <v>234</v>
      </c>
    </row>
    <row r="128" spans="1:14" x14ac:dyDescent="0.3">
      <c r="A128" s="3" t="s">
        <v>52</v>
      </c>
      <c r="B128" s="3" t="s">
        <v>53</v>
      </c>
      <c r="C128" s="3" t="s">
        <v>131</v>
      </c>
      <c r="D128" s="3" t="s">
        <v>12</v>
      </c>
      <c r="E128" s="3">
        <v>500000</v>
      </c>
      <c r="F128" s="3">
        <v>81</v>
      </c>
      <c r="G128" s="3">
        <v>78</v>
      </c>
      <c r="H128" s="3" t="s">
        <v>13</v>
      </c>
      <c r="I128" s="4">
        <v>38594</v>
      </c>
      <c r="J128" s="2" t="s">
        <v>234</v>
      </c>
    </row>
    <row r="129" spans="1:14" x14ac:dyDescent="0.3">
      <c r="A129" s="3" t="s">
        <v>9</v>
      </c>
      <c r="B129" s="3" t="s">
        <v>10</v>
      </c>
      <c r="C129" s="3" t="s">
        <v>117</v>
      </c>
      <c r="D129" s="3" t="s">
        <v>12</v>
      </c>
      <c r="E129" s="3">
        <v>500000</v>
      </c>
      <c r="F129" s="3">
        <v>83</v>
      </c>
      <c r="G129" s="3">
        <v>82</v>
      </c>
      <c r="H129" s="3" t="s">
        <v>13</v>
      </c>
      <c r="I129" s="4">
        <v>41935</v>
      </c>
      <c r="J129" s="2" t="s">
        <v>305</v>
      </c>
      <c r="K129" s="7">
        <v>2230</v>
      </c>
      <c r="L129" s="2" t="s">
        <v>306</v>
      </c>
      <c r="M129" s="7">
        <v>5581.8</v>
      </c>
      <c r="N129" s="2" t="s">
        <v>244</v>
      </c>
    </row>
    <row r="130" spans="1:14" x14ac:dyDescent="0.3">
      <c r="A130" s="3" t="s">
        <v>9</v>
      </c>
      <c r="B130" s="3" t="s">
        <v>10</v>
      </c>
      <c r="C130" s="3" t="s">
        <v>139</v>
      </c>
      <c r="D130" s="3" t="s">
        <v>12</v>
      </c>
      <c r="E130" s="3">
        <v>500000</v>
      </c>
      <c r="F130" s="3">
        <v>83</v>
      </c>
      <c r="G130" s="3">
        <v>82</v>
      </c>
      <c r="H130" s="3" t="s">
        <v>13</v>
      </c>
      <c r="I130" s="4">
        <v>41935</v>
      </c>
      <c r="J130" s="2" t="s">
        <v>319</v>
      </c>
      <c r="K130" s="7">
        <v>2959.95</v>
      </c>
      <c r="L130" s="2" t="s">
        <v>259</v>
      </c>
      <c r="M130" s="7">
        <v>3250</v>
      </c>
      <c r="N130" s="2" t="s">
        <v>320</v>
      </c>
    </row>
    <row r="131" spans="1:14" x14ac:dyDescent="0.3">
      <c r="A131" s="3" t="s">
        <v>42</v>
      </c>
      <c r="B131" s="3" t="s">
        <v>43</v>
      </c>
      <c r="C131" s="3" t="s">
        <v>149</v>
      </c>
      <c r="D131" s="3" t="s">
        <v>12</v>
      </c>
      <c r="E131" s="3">
        <v>500000</v>
      </c>
      <c r="F131" s="3">
        <v>84</v>
      </c>
      <c r="G131" s="3">
        <v>78</v>
      </c>
      <c r="H131" s="3" t="s">
        <v>13</v>
      </c>
      <c r="I131" s="4">
        <v>39002</v>
      </c>
      <c r="J131" s="2" t="s">
        <v>234</v>
      </c>
    </row>
    <row r="132" spans="1:14" x14ac:dyDescent="0.3">
      <c r="A132" s="3" t="s">
        <v>42</v>
      </c>
      <c r="B132" s="3" t="s">
        <v>43</v>
      </c>
      <c r="C132" s="3" t="s">
        <v>210</v>
      </c>
      <c r="D132" s="3" t="s">
        <v>12</v>
      </c>
      <c r="E132" s="3">
        <v>500000</v>
      </c>
      <c r="F132" s="3">
        <v>98</v>
      </c>
      <c r="G132" s="3">
        <v>78</v>
      </c>
      <c r="H132" s="3" t="s">
        <v>13</v>
      </c>
      <c r="I132" s="4">
        <v>39377</v>
      </c>
      <c r="J132" s="2" t="s">
        <v>234</v>
      </c>
      <c r="K132" s="2"/>
      <c r="M132" s="2"/>
    </row>
    <row r="133" spans="1:14" x14ac:dyDescent="0.3">
      <c r="A133" s="3" t="s">
        <v>42</v>
      </c>
      <c r="B133" s="3" t="s">
        <v>43</v>
      </c>
      <c r="C133" s="3" t="s">
        <v>118</v>
      </c>
      <c r="D133" s="3" t="s">
        <v>12</v>
      </c>
      <c r="E133" s="3">
        <v>500000</v>
      </c>
      <c r="F133" s="3">
        <v>85</v>
      </c>
      <c r="G133" s="3">
        <v>78</v>
      </c>
      <c r="H133" s="3" t="s">
        <v>13</v>
      </c>
      <c r="I133" s="4">
        <v>39244</v>
      </c>
      <c r="J133" s="2" t="s">
        <v>234</v>
      </c>
      <c r="K133" s="2"/>
      <c r="M133" s="2"/>
    </row>
    <row r="134" spans="1:14" x14ac:dyDescent="0.3">
      <c r="A134" s="3" t="s">
        <v>26</v>
      </c>
      <c r="B134" s="3" t="s">
        <v>27</v>
      </c>
      <c r="C134" s="9" t="s">
        <v>35</v>
      </c>
      <c r="D134" s="9" t="s">
        <v>12</v>
      </c>
      <c r="E134" s="9">
        <v>500000</v>
      </c>
      <c r="F134" s="9">
        <v>84</v>
      </c>
      <c r="G134" s="9">
        <v>82</v>
      </c>
      <c r="H134" s="9" t="s">
        <v>13</v>
      </c>
      <c r="I134" s="10">
        <v>42800</v>
      </c>
      <c r="J134" s="8" t="s">
        <v>339</v>
      </c>
      <c r="K134" s="7">
        <v>8397.49</v>
      </c>
      <c r="L134" s="2" t="s">
        <v>233</v>
      </c>
      <c r="M134" s="7">
        <v>8917.93</v>
      </c>
      <c r="N134" s="2" t="s">
        <v>267</v>
      </c>
    </row>
    <row r="135" spans="1:14" x14ac:dyDescent="0.3">
      <c r="A135" s="3" t="s">
        <v>42</v>
      </c>
      <c r="B135" s="3" t="s">
        <v>43</v>
      </c>
      <c r="C135" s="3" t="s">
        <v>212</v>
      </c>
      <c r="D135" s="3" t="s">
        <v>12</v>
      </c>
      <c r="E135" s="3">
        <v>511500</v>
      </c>
      <c r="F135" s="3">
        <v>82</v>
      </c>
      <c r="G135" s="3">
        <v>78</v>
      </c>
      <c r="H135" s="3" t="s">
        <v>13</v>
      </c>
      <c r="I135" s="4">
        <v>39002</v>
      </c>
      <c r="J135" s="2" t="s">
        <v>234</v>
      </c>
      <c r="K135" s="2"/>
      <c r="M135" s="2"/>
    </row>
    <row r="136" spans="1:14" x14ac:dyDescent="0.3">
      <c r="A136" s="3" t="s">
        <v>52</v>
      </c>
      <c r="B136" s="3" t="s">
        <v>53</v>
      </c>
      <c r="C136" s="3" t="s">
        <v>161</v>
      </c>
      <c r="D136" s="3" t="s">
        <v>12</v>
      </c>
      <c r="E136" s="3">
        <v>600000</v>
      </c>
      <c r="F136" s="3">
        <v>82</v>
      </c>
      <c r="G136" s="3">
        <v>78</v>
      </c>
      <c r="H136" s="3" t="s">
        <v>13</v>
      </c>
      <c r="I136" s="4">
        <v>38594</v>
      </c>
      <c r="J136" s="2" t="s">
        <v>234</v>
      </c>
    </row>
    <row r="137" spans="1:14" x14ac:dyDescent="0.3">
      <c r="A137" s="3" t="s">
        <v>52</v>
      </c>
      <c r="B137" s="3" t="s">
        <v>53</v>
      </c>
      <c r="C137" s="3" t="s">
        <v>97</v>
      </c>
      <c r="D137" s="3" t="s">
        <v>12</v>
      </c>
      <c r="E137" s="3">
        <v>600000</v>
      </c>
      <c r="F137" s="3">
        <v>81</v>
      </c>
      <c r="G137" s="3">
        <v>78</v>
      </c>
      <c r="H137" s="3" t="s">
        <v>13</v>
      </c>
      <c r="I137" s="4">
        <v>38594</v>
      </c>
      <c r="J137" s="2" t="s">
        <v>234</v>
      </c>
    </row>
    <row r="138" spans="1:14" x14ac:dyDescent="0.3">
      <c r="A138" s="3" t="s">
        <v>42</v>
      </c>
      <c r="B138" s="3" t="s">
        <v>43</v>
      </c>
      <c r="C138" s="3" t="s">
        <v>127</v>
      </c>
      <c r="D138" s="3" t="s">
        <v>12</v>
      </c>
      <c r="E138" s="3">
        <v>627000</v>
      </c>
      <c r="F138" s="3">
        <v>82</v>
      </c>
      <c r="G138" s="3">
        <v>78</v>
      </c>
      <c r="H138" s="3" t="s">
        <v>13</v>
      </c>
      <c r="I138" s="4">
        <v>39002</v>
      </c>
      <c r="J138" s="2" t="s">
        <v>234</v>
      </c>
      <c r="K138" s="2"/>
      <c r="M138" s="2"/>
    </row>
    <row r="139" spans="1:14" x14ac:dyDescent="0.3">
      <c r="A139" s="3" t="s">
        <v>42</v>
      </c>
      <c r="B139" s="3" t="s">
        <v>43</v>
      </c>
      <c r="C139" s="3" t="s">
        <v>195</v>
      </c>
      <c r="D139" s="3" t="s">
        <v>12</v>
      </c>
      <c r="E139" s="3">
        <v>650000</v>
      </c>
      <c r="F139" s="3">
        <v>84</v>
      </c>
      <c r="G139" s="3">
        <v>78</v>
      </c>
      <c r="H139" s="3" t="s">
        <v>13</v>
      </c>
      <c r="I139" s="4">
        <v>39002</v>
      </c>
      <c r="J139" s="2" t="s">
        <v>234</v>
      </c>
      <c r="K139" s="2"/>
      <c r="M139" s="2"/>
    </row>
    <row r="140" spans="1:14" x14ac:dyDescent="0.3">
      <c r="A140" s="3" t="s">
        <v>42</v>
      </c>
      <c r="B140" s="3" t="s">
        <v>43</v>
      </c>
      <c r="C140" s="3" t="s">
        <v>183</v>
      </c>
      <c r="D140" s="3" t="s">
        <v>12</v>
      </c>
      <c r="E140" s="3">
        <v>650000</v>
      </c>
      <c r="F140" s="3">
        <v>98</v>
      </c>
      <c r="G140" s="3">
        <v>78</v>
      </c>
      <c r="H140" s="3" t="s">
        <v>13</v>
      </c>
      <c r="I140" s="4">
        <v>39377</v>
      </c>
      <c r="J140" s="2" t="s">
        <v>234</v>
      </c>
      <c r="K140" s="2"/>
      <c r="M140" s="2"/>
    </row>
    <row r="141" spans="1:14" x14ac:dyDescent="0.3">
      <c r="A141" s="3" t="s">
        <v>52</v>
      </c>
      <c r="B141" s="3" t="s">
        <v>53</v>
      </c>
      <c r="C141" s="3" t="s">
        <v>201</v>
      </c>
      <c r="D141" s="3" t="s">
        <v>12</v>
      </c>
      <c r="E141" s="3">
        <v>715000</v>
      </c>
      <c r="F141" s="3">
        <v>82</v>
      </c>
      <c r="G141" s="3">
        <v>78</v>
      </c>
      <c r="H141" s="3" t="s">
        <v>13</v>
      </c>
      <c r="I141" s="4">
        <v>38594</v>
      </c>
      <c r="J141" s="2" t="s">
        <v>234</v>
      </c>
    </row>
    <row r="142" spans="1:14" x14ac:dyDescent="0.3">
      <c r="A142" s="3" t="s">
        <v>52</v>
      </c>
      <c r="B142" s="3" t="s">
        <v>53</v>
      </c>
      <c r="C142" s="3" t="s">
        <v>108</v>
      </c>
      <c r="D142" s="3" t="s">
        <v>12</v>
      </c>
      <c r="E142" s="3">
        <v>715000</v>
      </c>
      <c r="F142" s="3">
        <v>81</v>
      </c>
      <c r="G142" s="3">
        <v>78</v>
      </c>
      <c r="H142" s="3" t="s">
        <v>13</v>
      </c>
      <c r="I142" s="4">
        <v>38594</v>
      </c>
      <c r="J142" s="2" t="s">
        <v>234</v>
      </c>
    </row>
    <row r="143" spans="1:14" x14ac:dyDescent="0.3">
      <c r="A143" s="3" t="s">
        <v>42</v>
      </c>
      <c r="B143" s="3" t="s">
        <v>43</v>
      </c>
      <c r="C143" s="3" t="s">
        <v>193</v>
      </c>
      <c r="D143" s="3" t="s">
        <v>12</v>
      </c>
      <c r="E143" s="3">
        <v>726000</v>
      </c>
      <c r="F143" s="3">
        <v>82</v>
      </c>
      <c r="G143" s="3">
        <v>78</v>
      </c>
      <c r="H143" s="3" t="s">
        <v>13</v>
      </c>
      <c r="I143" s="4">
        <v>39002</v>
      </c>
      <c r="J143" s="2" t="s">
        <v>234</v>
      </c>
      <c r="K143" s="2"/>
      <c r="M143" s="2"/>
    </row>
    <row r="144" spans="1:14" x14ac:dyDescent="0.3">
      <c r="A144" s="3" t="s">
        <v>52</v>
      </c>
      <c r="B144" s="3" t="s">
        <v>53</v>
      </c>
      <c r="C144" s="3" t="s">
        <v>116</v>
      </c>
      <c r="D144" s="3" t="s">
        <v>12</v>
      </c>
      <c r="E144" s="3">
        <v>749970</v>
      </c>
      <c r="F144" s="3">
        <v>84.1</v>
      </c>
      <c r="G144" s="3">
        <v>78</v>
      </c>
      <c r="H144" s="3" t="s">
        <v>13</v>
      </c>
      <c r="I144" s="4">
        <v>38594</v>
      </c>
      <c r="J144" s="2" t="s">
        <v>234</v>
      </c>
    </row>
    <row r="145" spans="1:14" x14ac:dyDescent="0.3">
      <c r="A145" s="3" t="s">
        <v>42</v>
      </c>
      <c r="B145" s="3" t="s">
        <v>43</v>
      </c>
      <c r="C145" s="3" t="s">
        <v>153</v>
      </c>
      <c r="D145" s="3" t="s">
        <v>12</v>
      </c>
      <c r="E145" s="3">
        <v>750000</v>
      </c>
      <c r="F145" s="3">
        <v>84</v>
      </c>
      <c r="G145" s="3">
        <v>78</v>
      </c>
      <c r="H145" s="3" t="s">
        <v>13</v>
      </c>
      <c r="I145" s="4">
        <v>39002</v>
      </c>
      <c r="J145" s="2" t="s">
        <v>234</v>
      </c>
      <c r="K145" s="2"/>
      <c r="M145" s="2"/>
    </row>
    <row r="146" spans="1:14" x14ac:dyDescent="0.3">
      <c r="A146" s="3" t="s">
        <v>42</v>
      </c>
      <c r="B146" s="3" t="s">
        <v>43</v>
      </c>
      <c r="C146" s="3" t="s">
        <v>190</v>
      </c>
      <c r="D146" s="3" t="s">
        <v>12</v>
      </c>
      <c r="E146" s="3">
        <v>750000</v>
      </c>
      <c r="F146" s="3">
        <v>98</v>
      </c>
      <c r="G146" s="3">
        <v>78</v>
      </c>
      <c r="H146" s="3" t="s">
        <v>13</v>
      </c>
      <c r="I146" s="4">
        <v>39377</v>
      </c>
      <c r="J146" s="2" t="s">
        <v>234</v>
      </c>
      <c r="K146" s="2"/>
      <c r="M146" s="2"/>
    </row>
    <row r="147" spans="1:14" x14ac:dyDescent="0.3">
      <c r="A147" s="3" t="s">
        <v>42</v>
      </c>
      <c r="B147" s="3" t="s">
        <v>43</v>
      </c>
      <c r="C147" s="3" t="s">
        <v>99</v>
      </c>
      <c r="D147" s="3" t="s">
        <v>12</v>
      </c>
      <c r="E147" s="3">
        <v>750000</v>
      </c>
      <c r="F147" s="3">
        <v>85</v>
      </c>
      <c r="G147" s="3">
        <v>78</v>
      </c>
      <c r="H147" s="3" t="s">
        <v>13</v>
      </c>
      <c r="I147" s="4">
        <v>39244</v>
      </c>
      <c r="J147" s="2" t="s">
        <v>234</v>
      </c>
      <c r="K147" s="2"/>
      <c r="M147" s="2"/>
    </row>
    <row r="148" spans="1:14" x14ac:dyDescent="0.3">
      <c r="A148" s="3" t="s">
        <v>26</v>
      </c>
      <c r="B148" s="3" t="s">
        <v>27</v>
      </c>
      <c r="C148" s="9" t="s">
        <v>36</v>
      </c>
      <c r="D148" s="9" t="s">
        <v>12</v>
      </c>
      <c r="E148" s="9">
        <v>750000</v>
      </c>
      <c r="F148" s="9">
        <v>84</v>
      </c>
      <c r="G148" s="9">
        <v>82</v>
      </c>
      <c r="H148" s="9" t="s">
        <v>13</v>
      </c>
      <c r="I148" s="10">
        <v>42800</v>
      </c>
      <c r="J148" s="8" t="s">
        <v>340</v>
      </c>
      <c r="K148" s="7">
        <v>9070.09</v>
      </c>
      <c r="L148" s="2" t="s">
        <v>233</v>
      </c>
      <c r="M148" s="7">
        <v>963.06</v>
      </c>
      <c r="N148" s="2" t="s">
        <v>267</v>
      </c>
    </row>
    <row r="149" spans="1:14" x14ac:dyDescent="0.3">
      <c r="A149" s="3" t="s">
        <v>42</v>
      </c>
      <c r="B149" s="3" t="s">
        <v>43</v>
      </c>
      <c r="C149" s="3" t="s">
        <v>129</v>
      </c>
      <c r="D149" s="3" t="s">
        <v>12</v>
      </c>
      <c r="E149" s="3">
        <v>825000</v>
      </c>
      <c r="F149" s="3">
        <v>82</v>
      </c>
      <c r="G149" s="3">
        <v>78</v>
      </c>
      <c r="H149" s="3" t="s">
        <v>13</v>
      </c>
      <c r="I149" s="4">
        <v>39002</v>
      </c>
      <c r="J149" s="2" t="s">
        <v>234</v>
      </c>
      <c r="K149" s="2"/>
      <c r="M149" s="2"/>
    </row>
    <row r="150" spans="1:14" x14ac:dyDescent="0.3">
      <c r="A150" s="3" t="s">
        <v>52</v>
      </c>
      <c r="B150" s="3" t="s">
        <v>53</v>
      </c>
      <c r="C150" s="3" t="s">
        <v>173</v>
      </c>
      <c r="D150" s="3" t="s">
        <v>12</v>
      </c>
      <c r="E150" s="3">
        <v>850000</v>
      </c>
      <c r="F150" s="3">
        <v>82</v>
      </c>
      <c r="G150" s="3">
        <v>78</v>
      </c>
      <c r="H150" s="3" t="s">
        <v>13</v>
      </c>
      <c r="I150" s="4">
        <v>38594</v>
      </c>
      <c r="J150" s="2" t="s">
        <v>234</v>
      </c>
    </row>
    <row r="151" spans="1:14" x14ac:dyDescent="0.3">
      <c r="A151" s="3" t="s">
        <v>52</v>
      </c>
      <c r="B151" s="3" t="s">
        <v>53</v>
      </c>
      <c r="C151" s="3" t="s">
        <v>155</v>
      </c>
      <c r="D151" s="3" t="s">
        <v>12</v>
      </c>
      <c r="E151" s="3">
        <v>850000</v>
      </c>
      <c r="F151" s="3">
        <v>81.099999999999994</v>
      </c>
      <c r="G151" s="3">
        <v>78</v>
      </c>
      <c r="H151" s="3" t="s">
        <v>13</v>
      </c>
      <c r="I151" s="4">
        <v>38594</v>
      </c>
      <c r="J151" s="2" t="s">
        <v>234</v>
      </c>
    </row>
    <row r="152" spans="1:14" x14ac:dyDescent="0.3">
      <c r="A152" s="3" t="s">
        <v>42</v>
      </c>
      <c r="B152" s="3" t="s">
        <v>43</v>
      </c>
      <c r="C152" s="3" t="s">
        <v>93</v>
      </c>
      <c r="D152" s="3" t="s">
        <v>12</v>
      </c>
      <c r="E152" s="3">
        <v>900000</v>
      </c>
      <c r="F152" s="3">
        <v>84</v>
      </c>
      <c r="G152" s="3">
        <v>78</v>
      </c>
      <c r="H152" s="3" t="s">
        <v>13</v>
      </c>
      <c r="I152" s="4">
        <v>39002</v>
      </c>
      <c r="J152" s="2" t="s">
        <v>234</v>
      </c>
      <c r="K152" s="2"/>
      <c r="M152" s="2"/>
    </row>
    <row r="153" spans="1:14" x14ac:dyDescent="0.3">
      <c r="A153" s="3" t="s">
        <v>42</v>
      </c>
      <c r="B153" s="3" t="s">
        <v>43</v>
      </c>
      <c r="C153" s="3" t="s">
        <v>70</v>
      </c>
      <c r="D153" s="3" t="s">
        <v>12</v>
      </c>
      <c r="E153" s="3">
        <v>900000</v>
      </c>
      <c r="F153" s="3">
        <v>98</v>
      </c>
      <c r="G153" s="3">
        <v>78</v>
      </c>
      <c r="H153" s="3" t="s">
        <v>13</v>
      </c>
      <c r="I153" s="4">
        <v>39377</v>
      </c>
      <c r="J153" s="2" t="s">
        <v>234</v>
      </c>
      <c r="K153" s="2"/>
      <c r="M153" s="2"/>
    </row>
    <row r="154" spans="1:14" x14ac:dyDescent="0.3">
      <c r="A154" s="3" t="s">
        <v>42</v>
      </c>
      <c r="B154" s="3" t="s">
        <v>43</v>
      </c>
      <c r="C154" s="3" t="s">
        <v>81</v>
      </c>
      <c r="D154" s="3" t="s">
        <v>12</v>
      </c>
      <c r="E154" s="3">
        <v>926000</v>
      </c>
      <c r="F154" s="3">
        <v>82</v>
      </c>
      <c r="G154" s="3">
        <v>78</v>
      </c>
      <c r="H154" s="3" t="s">
        <v>13</v>
      </c>
      <c r="I154" s="4">
        <v>39002</v>
      </c>
      <c r="J154" s="2" t="s">
        <v>234</v>
      </c>
      <c r="K154" s="2"/>
      <c r="M154" s="2"/>
    </row>
    <row r="155" spans="1:14" x14ac:dyDescent="0.3">
      <c r="A155" s="3" t="s">
        <v>42</v>
      </c>
      <c r="B155" s="3" t="s">
        <v>43</v>
      </c>
      <c r="C155" s="3" t="s">
        <v>45</v>
      </c>
      <c r="D155" s="3" t="s">
        <v>12</v>
      </c>
      <c r="E155" s="3">
        <v>961700</v>
      </c>
      <c r="F155" s="3">
        <v>82</v>
      </c>
      <c r="G155" s="3">
        <v>78</v>
      </c>
      <c r="H155" s="3" t="s">
        <v>13</v>
      </c>
      <c r="I155" s="4">
        <v>39002</v>
      </c>
      <c r="J155" s="2" t="s">
        <v>234</v>
      </c>
      <c r="K155" s="2"/>
      <c r="M155" s="2"/>
    </row>
    <row r="156" spans="1:14" x14ac:dyDescent="0.3">
      <c r="A156" s="3" t="s">
        <v>42</v>
      </c>
      <c r="B156" s="3" t="s">
        <v>43</v>
      </c>
      <c r="C156" s="3" t="s">
        <v>123</v>
      </c>
      <c r="D156" s="3" t="s">
        <v>12</v>
      </c>
      <c r="E156" s="3">
        <v>990000</v>
      </c>
      <c r="F156" s="3">
        <v>84</v>
      </c>
      <c r="G156" s="3">
        <v>78</v>
      </c>
      <c r="H156" s="3" t="s">
        <v>13</v>
      </c>
      <c r="I156" s="4">
        <v>39002</v>
      </c>
      <c r="J156" s="2" t="s">
        <v>234</v>
      </c>
      <c r="K156" s="2"/>
      <c r="M156" s="2"/>
    </row>
    <row r="157" spans="1:14" x14ac:dyDescent="0.3">
      <c r="A157" s="3" t="s">
        <v>42</v>
      </c>
      <c r="B157" s="3" t="s">
        <v>43</v>
      </c>
      <c r="C157" s="3" t="s">
        <v>64</v>
      </c>
      <c r="D157" s="3" t="s">
        <v>12</v>
      </c>
      <c r="E157" s="3">
        <v>990000</v>
      </c>
      <c r="F157" s="3">
        <v>98</v>
      </c>
      <c r="G157" s="3">
        <v>78</v>
      </c>
      <c r="H157" s="3" t="s">
        <v>13</v>
      </c>
      <c r="I157" s="4">
        <v>39377</v>
      </c>
      <c r="J157" s="2" t="s">
        <v>234</v>
      </c>
    </row>
    <row r="158" spans="1:14" x14ac:dyDescent="0.3">
      <c r="A158" s="3" t="s">
        <v>42</v>
      </c>
      <c r="B158" s="3" t="s">
        <v>43</v>
      </c>
      <c r="C158" s="3" t="s">
        <v>126</v>
      </c>
      <c r="D158" s="3" t="s">
        <v>12</v>
      </c>
      <c r="E158" s="3">
        <v>999000</v>
      </c>
      <c r="F158" s="3">
        <v>97</v>
      </c>
      <c r="G158" s="3">
        <v>82</v>
      </c>
      <c r="H158" s="3" t="s">
        <v>13</v>
      </c>
      <c r="I158" s="4">
        <v>41694</v>
      </c>
      <c r="J158" s="2" t="s">
        <v>234</v>
      </c>
    </row>
    <row r="159" spans="1:14" x14ac:dyDescent="0.3">
      <c r="A159" s="3" t="s">
        <v>52</v>
      </c>
      <c r="B159" s="3" t="s">
        <v>53</v>
      </c>
      <c r="C159" s="3" t="s">
        <v>174</v>
      </c>
      <c r="D159" s="3" t="s">
        <v>12</v>
      </c>
      <c r="E159" s="3">
        <v>999960</v>
      </c>
      <c r="F159" s="3">
        <v>84.1</v>
      </c>
      <c r="G159" s="3">
        <v>78</v>
      </c>
      <c r="H159" s="3" t="s">
        <v>13</v>
      </c>
      <c r="I159" s="4">
        <v>38594</v>
      </c>
      <c r="J159" s="2" t="s">
        <v>234</v>
      </c>
    </row>
    <row r="160" spans="1:14" x14ac:dyDescent="0.3">
      <c r="A160" s="3" t="s">
        <v>26</v>
      </c>
      <c r="B160" s="3" t="s">
        <v>27</v>
      </c>
      <c r="C160" s="9" t="s">
        <v>37</v>
      </c>
      <c r="D160" s="9" t="s">
        <v>12</v>
      </c>
      <c r="E160" s="9">
        <v>1000000</v>
      </c>
      <c r="F160" s="9">
        <v>84</v>
      </c>
      <c r="G160" s="9">
        <v>82</v>
      </c>
      <c r="H160" s="9" t="s">
        <v>13</v>
      </c>
      <c r="I160" s="10">
        <v>42800</v>
      </c>
      <c r="J160" s="8" t="s">
        <v>341</v>
      </c>
      <c r="K160" s="7">
        <v>11311.61</v>
      </c>
      <c r="L160" s="2" t="s">
        <v>233</v>
      </c>
      <c r="M160" s="7">
        <v>13246.36</v>
      </c>
      <c r="N160" s="2" t="s">
        <v>267</v>
      </c>
    </row>
    <row r="161" spans="1:14" x14ac:dyDescent="0.3">
      <c r="A161" s="3" t="s">
        <v>52</v>
      </c>
      <c r="B161" s="3" t="s">
        <v>53</v>
      </c>
      <c r="C161" s="3" t="s">
        <v>186</v>
      </c>
      <c r="D161" s="3" t="s">
        <v>12</v>
      </c>
      <c r="E161" s="3">
        <v>1010000</v>
      </c>
      <c r="F161" s="3">
        <v>82</v>
      </c>
      <c r="G161" s="3">
        <v>78</v>
      </c>
      <c r="H161" s="3" t="s">
        <v>13</v>
      </c>
      <c r="I161" s="4">
        <v>38594</v>
      </c>
      <c r="J161" s="2" t="s">
        <v>234</v>
      </c>
    </row>
    <row r="162" spans="1:14" x14ac:dyDescent="0.3">
      <c r="A162" s="3" t="s">
        <v>52</v>
      </c>
      <c r="B162" s="3" t="s">
        <v>53</v>
      </c>
      <c r="C162" s="3" t="s">
        <v>230</v>
      </c>
      <c r="D162" s="3" t="s">
        <v>12</v>
      </c>
      <c r="E162" s="3">
        <v>1010000</v>
      </c>
      <c r="F162" s="3">
        <v>81</v>
      </c>
      <c r="G162" s="3">
        <v>78</v>
      </c>
      <c r="H162" s="3" t="s">
        <v>13</v>
      </c>
      <c r="I162" s="4">
        <v>38594</v>
      </c>
      <c r="J162" s="2" t="s">
        <v>234</v>
      </c>
    </row>
    <row r="163" spans="1:14" x14ac:dyDescent="0.3">
      <c r="A163" s="3" t="s">
        <v>42</v>
      </c>
      <c r="B163" s="3" t="s">
        <v>43</v>
      </c>
      <c r="C163" s="3" t="s">
        <v>144</v>
      </c>
      <c r="D163" s="3" t="s">
        <v>12</v>
      </c>
      <c r="E163" s="3">
        <v>1083000</v>
      </c>
      <c r="F163" s="3">
        <v>82</v>
      </c>
      <c r="G163" s="3">
        <v>78</v>
      </c>
      <c r="H163" s="3" t="s">
        <v>13</v>
      </c>
      <c r="I163" s="4">
        <v>39002</v>
      </c>
      <c r="J163" s="2" t="s">
        <v>328</v>
      </c>
      <c r="K163" s="7">
        <v>6533.51</v>
      </c>
      <c r="L163" s="2" t="s">
        <v>233</v>
      </c>
      <c r="M163" s="7" t="s">
        <v>286</v>
      </c>
    </row>
    <row r="164" spans="1:14" x14ac:dyDescent="0.3">
      <c r="A164" s="3" t="s">
        <v>42</v>
      </c>
      <c r="B164" s="3" t="s">
        <v>43</v>
      </c>
      <c r="C164" s="3" t="s">
        <v>191</v>
      </c>
      <c r="D164" s="3" t="s">
        <v>12</v>
      </c>
      <c r="E164" s="3">
        <v>1100000</v>
      </c>
      <c r="F164" s="3">
        <v>85</v>
      </c>
      <c r="G164" s="3">
        <v>78</v>
      </c>
      <c r="H164" s="3" t="s">
        <v>13</v>
      </c>
      <c r="I164" s="4">
        <v>39244</v>
      </c>
      <c r="J164" s="2" t="s">
        <v>329</v>
      </c>
      <c r="K164" s="7">
        <v>13640.14</v>
      </c>
      <c r="L164" s="2" t="s">
        <v>233</v>
      </c>
      <c r="M164" s="7" t="s">
        <v>286</v>
      </c>
    </row>
    <row r="165" spans="1:14" x14ac:dyDescent="0.3">
      <c r="A165" s="3" t="s">
        <v>42</v>
      </c>
      <c r="B165" s="3" t="s">
        <v>43</v>
      </c>
      <c r="C165" s="3" t="s">
        <v>69</v>
      </c>
      <c r="D165" s="3" t="s">
        <v>12</v>
      </c>
      <c r="E165" s="3">
        <v>1124700</v>
      </c>
      <c r="F165" s="3">
        <v>82</v>
      </c>
      <c r="G165" s="3">
        <v>78</v>
      </c>
      <c r="H165" s="3" t="s">
        <v>13</v>
      </c>
      <c r="I165" s="4">
        <v>39002</v>
      </c>
      <c r="J165" s="2" t="s">
        <v>287</v>
      </c>
      <c r="K165" s="7">
        <v>6288.27</v>
      </c>
      <c r="L165" s="2" t="s">
        <v>233</v>
      </c>
      <c r="M165" s="7" t="s">
        <v>286</v>
      </c>
    </row>
    <row r="166" spans="1:14" x14ac:dyDescent="0.3">
      <c r="A166" s="3" t="s">
        <v>42</v>
      </c>
      <c r="B166" s="3" t="s">
        <v>43</v>
      </c>
      <c r="C166" s="3" t="s">
        <v>103</v>
      </c>
      <c r="D166" s="3" t="s">
        <v>12</v>
      </c>
      <c r="E166" s="3">
        <v>1178000</v>
      </c>
      <c r="F166" s="3">
        <v>82</v>
      </c>
      <c r="G166" s="3">
        <v>78</v>
      </c>
      <c r="H166" s="3" t="s">
        <v>13</v>
      </c>
      <c r="I166" s="4">
        <v>39002</v>
      </c>
      <c r="J166" s="2" t="s">
        <v>300</v>
      </c>
      <c r="K166" s="7">
        <v>8993.7099999999991</v>
      </c>
      <c r="L166" s="2" t="s">
        <v>233</v>
      </c>
      <c r="M166" s="7" t="s">
        <v>286</v>
      </c>
    </row>
    <row r="167" spans="1:14" x14ac:dyDescent="0.3">
      <c r="A167" s="3" t="s">
        <v>52</v>
      </c>
      <c r="B167" s="3" t="s">
        <v>53</v>
      </c>
      <c r="C167" s="3" t="s">
        <v>83</v>
      </c>
      <c r="D167" s="3" t="s">
        <v>12</v>
      </c>
      <c r="E167" s="3">
        <v>1200000</v>
      </c>
      <c r="F167" s="3">
        <v>82</v>
      </c>
      <c r="G167" s="3">
        <v>78</v>
      </c>
      <c r="H167" s="3" t="s">
        <v>13</v>
      </c>
      <c r="I167" s="4">
        <v>38594</v>
      </c>
      <c r="J167" s="2" t="s">
        <v>234</v>
      </c>
    </row>
    <row r="168" spans="1:14" x14ac:dyDescent="0.3">
      <c r="A168" s="3" t="s">
        <v>52</v>
      </c>
      <c r="B168" s="3" t="s">
        <v>53</v>
      </c>
      <c r="C168" s="3" t="s">
        <v>185</v>
      </c>
      <c r="D168" s="3" t="s">
        <v>12</v>
      </c>
      <c r="E168" s="3">
        <v>1200000</v>
      </c>
      <c r="F168" s="3">
        <v>81</v>
      </c>
      <c r="G168" s="3">
        <v>78</v>
      </c>
      <c r="H168" s="3" t="s">
        <v>13</v>
      </c>
      <c r="I168" s="4">
        <v>38594</v>
      </c>
      <c r="J168" s="2" t="s">
        <v>234</v>
      </c>
    </row>
    <row r="169" spans="1:14" x14ac:dyDescent="0.3">
      <c r="A169" s="3" t="s">
        <v>42</v>
      </c>
      <c r="B169" s="3" t="s">
        <v>43</v>
      </c>
      <c r="C169" s="3" t="s">
        <v>187</v>
      </c>
      <c r="D169" s="3" t="s">
        <v>12</v>
      </c>
      <c r="E169" s="3">
        <v>1222500</v>
      </c>
      <c r="F169" s="3">
        <v>82</v>
      </c>
      <c r="G169" s="3">
        <v>78</v>
      </c>
      <c r="H169" s="3" t="s">
        <v>13</v>
      </c>
      <c r="I169" s="4">
        <v>39002</v>
      </c>
      <c r="J169" s="2" t="s">
        <v>330</v>
      </c>
      <c r="K169" s="7">
        <v>900.4</v>
      </c>
      <c r="L169" s="2" t="s">
        <v>233</v>
      </c>
      <c r="M169" s="7" t="s">
        <v>286</v>
      </c>
    </row>
    <row r="170" spans="1:14" x14ac:dyDescent="0.3">
      <c r="A170" s="3" t="s">
        <v>52</v>
      </c>
      <c r="B170" s="3" t="s">
        <v>53</v>
      </c>
      <c r="C170" s="3" t="s">
        <v>76</v>
      </c>
      <c r="D170" s="3" t="s">
        <v>12</v>
      </c>
      <c r="E170" s="3">
        <v>1249950</v>
      </c>
      <c r="F170" s="3">
        <v>84.6</v>
      </c>
      <c r="G170" s="3">
        <v>78</v>
      </c>
      <c r="H170" s="3" t="s">
        <v>13</v>
      </c>
      <c r="I170" s="4">
        <v>38594</v>
      </c>
      <c r="J170" s="2" t="s">
        <v>234</v>
      </c>
    </row>
    <row r="171" spans="1:14" x14ac:dyDescent="0.3">
      <c r="A171" s="3" t="s">
        <v>26</v>
      </c>
      <c r="B171" s="3" t="s">
        <v>27</v>
      </c>
      <c r="C171" s="9" t="s">
        <v>38</v>
      </c>
      <c r="D171" s="9" t="s">
        <v>12</v>
      </c>
      <c r="E171" s="9">
        <v>1250000</v>
      </c>
      <c r="F171" s="9">
        <v>84</v>
      </c>
      <c r="G171" s="9">
        <v>82</v>
      </c>
      <c r="H171" s="9" t="s">
        <v>13</v>
      </c>
      <c r="I171" s="10">
        <v>42800</v>
      </c>
      <c r="J171" s="8" t="s">
        <v>342</v>
      </c>
      <c r="K171" s="7">
        <v>12977.5</v>
      </c>
      <c r="L171" s="2" t="s">
        <v>233</v>
      </c>
      <c r="M171" s="7">
        <v>15101.86</v>
      </c>
      <c r="N171" s="2" t="s">
        <v>267</v>
      </c>
    </row>
    <row r="172" spans="1:14" x14ac:dyDescent="0.3">
      <c r="A172" s="3" t="s">
        <v>42</v>
      </c>
      <c r="B172" s="3" t="s">
        <v>43</v>
      </c>
      <c r="C172" s="3" t="s">
        <v>160</v>
      </c>
      <c r="D172" s="3" t="s">
        <v>12</v>
      </c>
      <c r="E172" s="3">
        <v>1260000</v>
      </c>
      <c r="F172" s="3">
        <v>84</v>
      </c>
      <c r="G172" s="3">
        <v>78</v>
      </c>
      <c r="H172" s="3" t="s">
        <v>13</v>
      </c>
      <c r="I172" s="4">
        <v>39002</v>
      </c>
      <c r="J172" s="2" t="s">
        <v>234</v>
      </c>
    </row>
    <row r="173" spans="1:14" x14ac:dyDescent="0.3">
      <c r="A173" s="3" t="s">
        <v>42</v>
      </c>
      <c r="B173" s="3" t="s">
        <v>43</v>
      </c>
      <c r="C173" s="3" t="s">
        <v>88</v>
      </c>
      <c r="D173" s="3" t="s">
        <v>12</v>
      </c>
      <c r="E173" s="3">
        <v>1260000</v>
      </c>
      <c r="F173" s="3">
        <v>98</v>
      </c>
      <c r="G173" s="3">
        <v>78</v>
      </c>
      <c r="H173" s="3" t="s">
        <v>13</v>
      </c>
      <c r="I173" s="4">
        <v>39377</v>
      </c>
      <c r="J173" s="2" t="s">
        <v>234</v>
      </c>
    </row>
    <row r="174" spans="1:14" x14ac:dyDescent="0.3">
      <c r="A174" s="3" t="s">
        <v>42</v>
      </c>
      <c r="B174" s="3" t="s">
        <v>43</v>
      </c>
      <c r="C174" s="3" t="s">
        <v>146</v>
      </c>
      <c r="D174" s="3" t="s">
        <v>12</v>
      </c>
      <c r="E174" s="3">
        <v>1287000</v>
      </c>
      <c r="F174" s="3">
        <v>82</v>
      </c>
      <c r="G174" s="3">
        <v>78</v>
      </c>
      <c r="H174" s="3" t="s">
        <v>13</v>
      </c>
      <c r="I174" s="4">
        <v>39002</v>
      </c>
      <c r="J174" s="2" t="s">
        <v>331</v>
      </c>
      <c r="K174" s="7">
        <v>9503.0300000000007</v>
      </c>
      <c r="L174" s="2" t="s">
        <v>233</v>
      </c>
      <c r="M174" s="7" t="s">
        <v>286</v>
      </c>
    </row>
    <row r="175" spans="1:14" x14ac:dyDescent="0.3">
      <c r="A175" s="3" t="s">
        <v>42</v>
      </c>
      <c r="B175" s="3" t="s">
        <v>43</v>
      </c>
      <c r="C175" s="3" t="s">
        <v>199</v>
      </c>
      <c r="D175" s="3" t="s">
        <v>12</v>
      </c>
      <c r="E175" s="3">
        <v>1336600</v>
      </c>
      <c r="F175" s="3">
        <v>82</v>
      </c>
      <c r="G175" s="3">
        <v>78</v>
      </c>
      <c r="H175" s="3" t="s">
        <v>13</v>
      </c>
      <c r="I175" s="4">
        <v>39002</v>
      </c>
      <c r="J175" s="2" t="s">
        <v>234</v>
      </c>
    </row>
    <row r="176" spans="1:14" x14ac:dyDescent="0.3">
      <c r="A176" s="3" t="s">
        <v>42</v>
      </c>
      <c r="B176" s="3" t="s">
        <v>43</v>
      </c>
      <c r="C176" s="3" t="s">
        <v>172</v>
      </c>
      <c r="D176" s="3" t="s">
        <v>12</v>
      </c>
      <c r="E176" s="3">
        <v>1413000</v>
      </c>
      <c r="F176" s="3">
        <v>82</v>
      </c>
      <c r="G176" s="3">
        <v>78</v>
      </c>
      <c r="H176" s="3" t="s">
        <v>13</v>
      </c>
      <c r="I176" s="4">
        <v>39002</v>
      </c>
      <c r="J176" s="2" t="s">
        <v>332</v>
      </c>
      <c r="K176" s="7">
        <v>9887.61</v>
      </c>
      <c r="L176" s="2" t="s">
        <v>233</v>
      </c>
      <c r="M176" s="7" t="s">
        <v>286</v>
      </c>
    </row>
    <row r="177" spans="1:14" x14ac:dyDescent="0.3">
      <c r="A177" s="3" t="s">
        <v>52</v>
      </c>
      <c r="B177" s="3" t="s">
        <v>53</v>
      </c>
      <c r="C177" s="3" t="s">
        <v>87</v>
      </c>
      <c r="D177" s="3" t="s">
        <v>12</v>
      </c>
      <c r="E177" s="3">
        <v>1430000</v>
      </c>
      <c r="F177" s="3">
        <v>82</v>
      </c>
      <c r="G177" s="3">
        <v>78</v>
      </c>
      <c r="H177" s="3" t="s">
        <v>13</v>
      </c>
      <c r="I177" s="4">
        <v>38594</v>
      </c>
      <c r="J177" s="2" t="s">
        <v>234</v>
      </c>
    </row>
    <row r="178" spans="1:14" x14ac:dyDescent="0.3">
      <c r="A178" s="3" t="s">
        <v>52</v>
      </c>
      <c r="B178" s="3" t="s">
        <v>53</v>
      </c>
      <c r="C178" s="3" t="s">
        <v>182</v>
      </c>
      <c r="D178" s="3" t="s">
        <v>12</v>
      </c>
      <c r="E178" s="3">
        <v>1430000</v>
      </c>
      <c r="F178" s="3">
        <v>81</v>
      </c>
      <c r="G178" s="3">
        <v>78</v>
      </c>
      <c r="H178" s="3" t="s">
        <v>13</v>
      </c>
      <c r="I178" s="4">
        <v>38594</v>
      </c>
      <c r="J178" s="2" t="s">
        <v>234</v>
      </c>
      <c r="K178" s="2"/>
      <c r="M178" s="2"/>
    </row>
    <row r="179" spans="1:14" x14ac:dyDescent="0.3">
      <c r="A179" s="3" t="s">
        <v>42</v>
      </c>
      <c r="B179" s="3" t="s">
        <v>43</v>
      </c>
      <c r="C179" s="3" t="s">
        <v>75</v>
      </c>
      <c r="D179" s="3" t="s">
        <v>12</v>
      </c>
      <c r="E179" s="3">
        <v>1467000</v>
      </c>
      <c r="F179" s="3">
        <v>82</v>
      </c>
      <c r="G179" s="3">
        <v>78</v>
      </c>
      <c r="H179" s="3" t="s">
        <v>13</v>
      </c>
      <c r="I179" s="4">
        <v>39002</v>
      </c>
      <c r="J179" s="2" t="s">
        <v>234</v>
      </c>
    </row>
    <row r="180" spans="1:14" x14ac:dyDescent="0.3">
      <c r="A180" s="3" t="s">
        <v>52</v>
      </c>
      <c r="B180" s="3" t="s">
        <v>53</v>
      </c>
      <c r="C180" s="3" t="s">
        <v>54</v>
      </c>
      <c r="D180" s="3" t="s">
        <v>12</v>
      </c>
      <c r="E180" s="3">
        <v>1499940</v>
      </c>
      <c r="F180" s="3">
        <v>84.6</v>
      </c>
      <c r="G180" s="3">
        <v>78</v>
      </c>
      <c r="H180" s="3" t="s">
        <v>13</v>
      </c>
      <c r="I180" s="4">
        <v>38594</v>
      </c>
      <c r="J180" s="2" t="s">
        <v>234</v>
      </c>
    </row>
    <row r="181" spans="1:14" x14ac:dyDescent="0.3">
      <c r="A181" s="3" t="s">
        <v>42</v>
      </c>
      <c r="B181" s="3" t="s">
        <v>43</v>
      </c>
      <c r="C181" s="3" t="s">
        <v>124</v>
      </c>
      <c r="D181" s="3" t="s">
        <v>12</v>
      </c>
      <c r="E181" s="3">
        <v>1500000</v>
      </c>
      <c r="F181" s="3">
        <v>85</v>
      </c>
      <c r="G181" s="3">
        <v>78</v>
      </c>
      <c r="H181" s="3" t="s">
        <v>13</v>
      </c>
      <c r="I181" s="4">
        <v>39244</v>
      </c>
      <c r="J181" s="2" t="s">
        <v>333</v>
      </c>
      <c r="K181" s="7">
        <v>15615.16</v>
      </c>
      <c r="L181" s="2" t="s">
        <v>233</v>
      </c>
      <c r="M181" s="7" t="s">
        <v>286</v>
      </c>
    </row>
    <row r="182" spans="1:14" x14ac:dyDescent="0.3">
      <c r="A182" s="3" t="s">
        <v>42</v>
      </c>
      <c r="B182" s="3" t="s">
        <v>43</v>
      </c>
      <c r="C182" s="3" t="s">
        <v>197</v>
      </c>
      <c r="D182" s="3" t="s">
        <v>12</v>
      </c>
      <c r="E182" s="3">
        <v>1500000</v>
      </c>
      <c r="F182" s="3">
        <v>97</v>
      </c>
      <c r="G182" s="3">
        <v>82</v>
      </c>
      <c r="H182" s="3" t="s">
        <v>13</v>
      </c>
      <c r="I182" s="4">
        <v>41694</v>
      </c>
      <c r="J182" s="2" t="s">
        <v>234</v>
      </c>
    </row>
    <row r="183" spans="1:14" x14ac:dyDescent="0.3">
      <c r="A183" s="3" t="s">
        <v>26</v>
      </c>
      <c r="B183" s="3" t="s">
        <v>27</v>
      </c>
      <c r="C183" s="9" t="s">
        <v>39</v>
      </c>
      <c r="D183" s="9" t="s">
        <v>12</v>
      </c>
      <c r="E183" s="9">
        <v>1500000</v>
      </c>
      <c r="F183" s="9">
        <v>84</v>
      </c>
      <c r="G183" s="9">
        <v>82</v>
      </c>
      <c r="H183" s="9" t="s">
        <v>13</v>
      </c>
      <c r="I183" s="10">
        <v>42800</v>
      </c>
      <c r="J183" s="8" t="s">
        <v>343</v>
      </c>
      <c r="K183" s="7">
        <v>15237.75</v>
      </c>
      <c r="L183" s="2" t="s">
        <v>233</v>
      </c>
      <c r="M183" s="7">
        <v>17622.13</v>
      </c>
      <c r="N183" s="2" t="s">
        <v>267</v>
      </c>
    </row>
    <row r="184" spans="1:14" x14ac:dyDescent="0.3">
      <c r="A184" s="3" t="s">
        <v>42</v>
      </c>
      <c r="B184" s="3" t="s">
        <v>43</v>
      </c>
      <c r="C184" s="3" t="s">
        <v>57</v>
      </c>
      <c r="D184" s="3" t="s">
        <v>12</v>
      </c>
      <c r="E184" s="3">
        <v>1530000</v>
      </c>
      <c r="F184" s="3">
        <v>84</v>
      </c>
      <c r="G184" s="3">
        <v>78</v>
      </c>
      <c r="H184" s="3" t="s">
        <v>13</v>
      </c>
      <c r="I184" s="4">
        <v>39002</v>
      </c>
      <c r="J184" s="2" t="s">
        <v>234</v>
      </c>
    </row>
    <row r="185" spans="1:14" x14ac:dyDescent="0.3">
      <c r="A185" s="3" t="s">
        <v>42</v>
      </c>
      <c r="B185" s="3" t="s">
        <v>43</v>
      </c>
      <c r="C185" s="3" t="s">
        <v>67</v>
      </c>
      <c r="D185" s="3" t="s">
        <v>12</v>
      </c>
      <c r="E185" s="3">
        <v>1530000</v>
      </c>
      <c r="F185" s="3">
        <v>98</v>
      </c>
      <c r="G185" s="3">
        <v>78</v>
      </c>
      <c r="H185" s="3" t="s">
        <v>13</v>
      </c>
      <c r="I185" s="4">
        <v>39377</v>
      </c>
      <c r="J185" s="2" t="s">
        <v>234</v>
      </c>
    </row>
    <row r="186" spans="1:14" x14ac:dyDescent="0.3">
      <c r="A186" s="3" t="s">
        <v>42</v>
      </c>
      <c r="B186" s="3" t="s">
        <v>43</v>
      </c>
      <c r="C186" s="3" t="s">
        <v>152</v>
      </c>
      <c r="D186" s="3" t="s">
        <v>12</v>
      </c>
      <c r="E186" s="3">
        <v>1570000</v>
      </c>
      <c r="F186" s="3">
        <v>82</v>
      </c>
      <c r="G186" s="3">
        <v>78</v>
      </c>
      <c r="H186" s="3" t="s">
        <v>13</v>
      </c>
      <c r="I186" s="4">
        <v>39002</v>
      </c>
      <c r="J186" s="2" t="s">
        <v>334</v>
      </c>
      <c r="K186" s="7">
        <v>6760.79</v>
      </c>
      <c r="L186" s="2" t="s">
        <v>233</v>
      </c>
      <c r="M186" s="7" t="s">
        <v>286</v>
      </c>
    </row>
    <row r="187" spans="1:14" x14ac:dyDescent="0.3">
      <c r="A187" s="3" t="s">
        <v>42</v>
      </c>
      <c r="B187" s="3" t="s">
        <v>43</v>
      </c>
      <c r="C187" s="3" t="s">
        <v>188</v>
      </c>
      <c r="D187" s="3" t="s">
        <v>12</v>
      </c>
      <c r="E187" s="3">
        <v>1630000</v>
      </c>
      <c r="F187" s="3">
        <v>82</v>
      </c>
      <c r="G187" s="3">
        <v>78</v>
      </c>
      <c r="H187" s="3" t="s">
        <v>13</v>
      </c>
      <c r="I187" s="4">
        <v>39002</v>
      </c>
      <c r="J187" s="2" t="s">
        <v>234</v>
      </c>
    </row>
    <row r="188" spans="1:14" x14ac:dyDescent="0.3">
      <c r="A188" s="3" t="s">
        <v>52</v>
      </c>
      <c r="B188" s="3" t="s">
        <v>53</v>
      </c>
      <c r="C188" s="3" t="s">
        <v>112</v>
      </c>
      <c r="D188" s="3" t="s">
        <v>12</v>
      </c>
      <c r="E188" s="3">
        <v>1670000</v>
      </c>
      <c r="F188" s="3">
        <v>82</v>
      </c>
      <c r="G188" s="3">
        <v>78</v>
      </c>
      <c r="H188" s="3" t="s">
        <v>13</v>
      </c>
      <c r="I188" s="4">
        <v>38594</v>
      </c>
      <c r="J188" s="2" t="s">
        <v>234</v>
      </c>
      <c r="K188" s="2"/>
      <c r="M188" s="2"/>
    </row>
    <row r="189" spans="1:14" x14ac:dyDescent="0.3">
      <c r="A189" s="3" t="s">
        <v>52</v>
      </c>
      <c r="B189" s="3" t="s">
        <v>53</v>
      </c>
      <c r="C189" s="3" t="s">
        <v>90</v>
      </c>
      <c r="D189" s="3" t="s">
        <v>12</v>
      </c>
      <c r="E189" s="3">
        <v>1670000</v>
      </c>
      <c r="F189" s="3">
        <v>81</v>
      </c>
      <c r="G189" s="3">
        <v>78</v>
      </c>
      <c r="H189" s="3" t="s">
        <v>13</v>
      </c>
      <c r="I189" s="4">
        <v>38594</v>
      </c>
      <c r="J189" s="2" t="s">
        <v>234</v>
      </c>
      <c r="K189" s="2"/>
      <c r="M189" s="2"/>
    </row>
    <row r="190" spans="1:14" x14ac:dyDescent="0.3">
      <c r="A190" s="3" t="s">
        <v>52</v>
      </c>
      <c r="B190" s="3" t="s">
        <v>53</v>
      </c>
      <c r="C190" s="3" t="s">
        <v>68</v>
      </c>
      <c r="D190" s="3" t="s">
        <v>12</v>
      </c>
      <c r="E190" s="3">
        <v>1749930</v>
      </c>
      <c r="F190" s="3">
        <v>84.6</v>
      </c>
      <c r="G190" s="3">
        <v>78</v>
      </c>
      <c r="H190" s="3" t="s">
        <v>13</v>
      </c>
      <c r="I190" s="4">
        <v>38594</v>
      </c>
      <c r="J190" s="2" t="s">
        <v>234</v>
      </c>
    </row>
    <row r="191" spans="1:14" x14ac:dyDescent="0.3">
      <c r="A191" s="3" t="s">
        <v>26</v>
      </c>
      <c r="B191" s="3" t="s">
        <v>27</v>
      </c>
      <c r="C191" s="9" t="s">
        <v>40</v>
      </c>
      <c r="D191" s="9" t="s">
        <v>12</v>
      </c>
      <c r="E191" s="9">
        <v>1750000</v>
      </c>
      <c r="F191" s="9">
        <v>84</v>
      </c>
      <c r="G191" s="9">
        <v>82</v>
      </c>
      <c r="H191" s="9" t="s">
        <v>13</v>
      </c>
      <c r="I191" s="10">
        <v>42800</v>
      </c>
      <c r="J191" s="8" t="s">
        <v>344</v>
      </c>
      <c r="K191" s="7">
        <v>17688.169999999998</v>
      </c>
      <c r="L191" s="2" t="s">
        <v>233</v>
      </c>
      <c r="M191" s="7">
        <v>20340.07</v>
      </c>
      <c r="N191" s="2" t="s">
        <v>267</v>
      </c>
    </row>
    <row r="192" spans="1:14" x14ac:dyDescent="0.3">
      <c r="A192" s="3" t="s">
        <v>42</v>
      </c>
      <c r="B192" s="3" t="s">
        <v>43</v>
      </c>
      <c r="C192" s="3" t="s">
        <v>206</v>
      </c>
      <c r="D192" s="3" t="s">
        <v>12</v>
      </c>
      <c r="E192" s="3">
        <v>1758000</v>
      </c>
      <c r="F192" s="3">
        <v>82</v>
      </c>
      <c r="G192" s="3">
        <v>78</v>
      </c>
      <c r="H192" s="3" t="s">
        <v>13</v>
      </c>
      <c r="I192" s="4">
        <v>39002</v>
      </c>
      <c r="J192" s="2" t="s">
        <v>335</v>
      </c>
      <c r="K192" s="7">
        <v>12043.5</v>
      </c>
      <c r="L192" s="2" t="s">
        <v>233</v>
      </c>
      <c r="M192" s="7" t="s">
        <v>286</v>
      </c>
    </row>
    <row r="193" spans="1:14" x14ac:dyDescent="0.3">
      <c r="A193" s="3" t="s">
        <v>42</v>
      </c>
      <c r="B193" s="3" t="s">
        <v>43</v>
      </c>
      <c r="C193" s="3" t="s">
        <v>225</v>
      </c>
      <c r="D193" s="3" t="s">
        <v>12</v>
      </c>
      <c r="E193" s="3">
        <v>1800000</v>
      </c>
      <c r="F193" s="3">
        <v>84</v>
      </c>
      <c r="G193" s="3">
        <v>78</v>
      </c>
      <c r="H193" s="3" t="s">
        <v>13</v>
      </c>
      <c r="I193" s="4">
        <v>39002</v>
      </c>
      <c r="J193" s="2" t="s">
        <v>234</v>
      </c>
    </row>
    <row r="194" spans="1:14" x14ac:dyDescent="0.3">
      <c r="A194" s="3" t="s">
        <v>42</v>
      </c>
      <c r="B194" s="3" t="s">
        <v>43</v>
      </c>
      <c r="C194" s="3" t="s">
        <v>184</v>
      </c>
      <c r="D194" s="3" t="s">
        <v>12</v>
      </c>
      <c r="E194" s="3">
        <v>1800000</v>
      </c>
      <c r="F194" s="3">
        <v>98</v>
      </c>
      <c r="G194" s="3">
        <v>78</v>
      </c>
      <c r="H194" s="3" t="s">
        <v>13</v>
      </c>
      <c r="I194" s="4">
        <v>39377</v>
      </c>
      <c r="J194" s="2" t="s">
        <v>234</v>
      </c>
    </row>
    <row r="195" spans="1:14" x14ac:dyDescent="0.3">
      <c r="A195" s="3" t="s">
        <v>52</v>
      </c>
      <c r="B195" s="3" t="s">
        <v>53</v>
      </c>
      <c r="C195" s="3" t="s">
        <v>77</v>
      </c>
      <c r="D195" s="3" t="s">
        <v>12</v>
      </c>
      <c r="E195" s="3">
        <v>1825000</v>
      </c>
      <c r="F195" s="3">
        <v>82</v>
      </c>
      <c r="G195" s="3">
        <v>78</v>
      </c>
      <c r="H195" s="3" t="s">
        <v>13</v>
      </c>
      <c r="I195" s="4">
        <v>38594</v>
      </c>
      <c r="J195" s="2" t="s">
        <v>234</v>
      </c>
      <c r="K195" s="2"/>
      <c r="M195" s="2"/>
    </row>
    <row r="196" spans="1:14" x14ac:dyDescent="0.3">
      <c r="A196" s="3" t="s">
        <v>52</v>
      </c>
      <c r="B196" s="3" t="s">
        <v>53</v>
      </c>
      <c r="C196" s="3" t="s">
        <v>219</v>
      </c>
      <c r="D196" s="3" t="s">
        <v>12</v>
      </c>
      <c r="E196" s="3">
        <v>1825000</v>
      </c>
      <c r="F196" s="3">
        <v>81</v>
      </c>
      <c r="G196" s="3">
        <v>78</v>
      </c>
      <c r="H196" s="3" t="s">
        <v>13</v>
      </c>
      <c r="I196" s="4">
        <v>38594</v>
      </c>
      <c r="J196" s="2" t="s">
        <v>234</v>
      </c>
      <c r="K196" s="2"/>
      <c r="M196" s="2"/>
    </row>
    <row r="197" spans="1:14" x14ac:dyDescent="0.3">
      <c r="A197" s="3" t="s">
        <v>42</v>
      </c>
      <c r="B197" s="3" t="s">
        <v>43</v>
      </c>
      <c r="C197" s="3" t="s">
        <v>140</v>
      </c>
      <c r="D197" s="3" t="s">
        <v>12</v>
      </c>
      <c r="E197" s="3">
        <v>1825600</v>
      </c>
      <c r="F197" s="3">
        <v>82</v>
      </c>
      <c r="G197" s="3">
        <v>78</v>
      </c>
      <c r="H197" s="3" t="s">
        <v>13</v>
      </c>
      <c r="I197" s="4">
        <v>39002</v>
      </c>
      <c r="J197" s="2" t="s">
        <v>234</v>
      </c>
    </row>
    <row r="198" spans="1:14" x14ac:dyDescent="0.3">
      <c r="A198" s="3" t="s">
        <v>42</v>
      </c>
      <c r="B198" s="3" t="s">
        <v>43</v>
      </c>
      <c r="C198" s="3" t="s">
        <v>44</v>
      </c>
      <c r="D198" s="3" t="s">
        <v>12</v>
      </c>
      <c r="E198" s="3">
        <v>1999000</v>
      </c>
      <c r="F198" s="3">
        <v>84</v>
      </c>
      <c r="G198" s="3">
        <v>78</v>
      </c>
      <c r="H198" s="3" t="s">
        <v>13</v>
      </c>
      <c r="I198" s="4">
        <v>39002</v>
      </c>
      <c r="J198" s="2" t="s">
        <v>234</v>
      </c>
    </row>
    <row r="199" spans="1:14" x14ac:dyDescent="0.3">
      <c r="A199" s="3" t="s">
        <v>42</v>
      </c>
      <c r="B199" s="3" t="s">
        <v>43</v>
      </c>
      <c r="C199" s="3" t="s">
        <v>176</v>
      </c>
      <c r="D199" s="3" t="s">
        <v>12</v>
      </c>
      <c r="E199" s="3">
        <v>1999000</v>
      </c>
      <c r="F199" s="3">
        <v>98</v>
      </c>
      <c r="G199" s="3">
        <v>78</v>
      </c>
      <c r="H199" s="3" t="s">
        <v>13</v>
      </c>
      <c r="I199" s="4">
        <v>39377</v>
      </c>
      <c r="J199" s="2" t="s">
        <v>234</v>
      </c>
    </row>
    <row r="200" spans="1:14" x14ac:dyDescent="0.3">
      <c r="A200" s="3" t="s">
        <v>42</v>
      </c>
      <c r="B200" s="3" t="s">
        <v>43</v>
      </c>
      <c r="C200" s="3" t="s">
        <v>189</v>
      </c>
      <c r="D200" s="3" t="s">
        <v>12</v>
      </c>
      <c r="E200" s="3">
        <v>1999000</v>
      </c>
      <c r="F200" s="3">
        <v>85</v>
      </c>
      <c r="G200" s="3">
        <v>78</v>
      </c>
      <c r="H200" s="3" t="s">
        <v>13</v>
      </c>
      <c r="I200" s="4">
        <v>39244</v>
      </c>
      <c r="J200" s="2" t="s">
        <v>336</v>
      </c>
      <c r="K200" s="7">
        <v>18097.830000000002</v>
      </c>
      <c r="L200" s="2" t="s">
        <v>233</v>
      </c>
      <c r="M200" s="7" t="s">
        <v>286</v>
      </c>
    </row>
    <row r="201" spans="1:14" x14ac:dyDescent="0.3">
      <c r="A201" s="3" t="s">
        <v>42</v>
      </c>
      <c r="B201" s="3" t="s">
        <v>43</v>
      </c>
      <c r="C201" s="3" t="s">
        <v>217</v>
      </c>
      <c r="D201" s="3" t="s">
        <v>12</v>
      </c>
      <c r="E201" s="3">
        <v>1999000</v>
      </c>
      <c r="F201" s="3">
        <v>97</v>
      </c>
      <c r="G201" s="3">
        <v>82</v>
      </c>
      <c r="H201" s="3" t="s">
        <v>13</v>
      </c>
      <c r="I201" s="4">
        <v>41694</v>
      </c>
      <c r="J201" s="2" t="s">
        <v>234</v>
      </c>
    </row>
    <row r="202" spans="1:14" x14ac:dyDescent="0.3">
      <c r="A202" s="3" t="s">
        <v>52</v>
      </c>
      <c r="B202" s="3" t="s">
        <v>53</v>
      </c>
      <c r="C202" s="3" t="s">
        <v>169</v>
      </c>
      <c r="D202" s="3" t="s">
        <v>12</v>
      </c>
      <c r="E202" s="3">
        <v>1999920</v>
      </c>
      <c r="F202" s="3">
        <v>84.6</v>
      </c>
      <c r="G202" s="3">
        <v>78</v>
      </c>
      <c r="H202" s="3" t="s">
        <v>13</v>
      </c>
      <c r="I202" s="4">
        <v>38594</v>
      </c>
      <c r="J202" s="2" t="s">
        <v>234</v>
      </c>
    </row>
    <row r="203" spans="1:14" x14ac:dyDescent="0.3">
      <c r="A203" s="3" t="s">
        <v>52</v>
      </c>
      <c r="B203" s="3" t="s">
        <v>53</v>
      </c>
      <c r="C203" s="3" t="s">
        <v>62</v>
      </c>
      <c r="D203" s="3" t="s">
        <v>12</v>
      </c>
      <c r="E203" s="3">
        <v>2000000</v>
      </c>
      <c r="F203" s="3">
        <v>82</v>
      </c>
      <c r="G203" s="3">
        <v>78</v>
      </c>
      <c r="H203" s="3" t="s">
        <v>13</v>
      </c>
      <c r="I203" s="4">
        <v>38594</v>
      </c>
      <c r="J203" s="2" t="s">
        <v>234</v>
      </c>
      <c r="K203" s="2"/>
      <c r="M203" s="2"/>
    </row>
    <row r="204" spans="1:14" x14ac:dyDescent="0.3">
      <c r="A204" s="3" t="s">
        <v>26</v>
      </c>
      <c r="B204" s="3" t="s">
        <v>27</v>
      </c>
      <c r="C204" s="9" t="s">
        <v>41</v>
      </c>
      <c r="D204" s="9" t="s">
        <v>12</v>
      </c>
      <c r="E204" s="9">
        <v>2000000</v>
      </c>
      <c r="F204" s="9">
        <v>84</v>
      </c>
      <c r="G204" s="9">
        <v>82</v>
      </c>
      <c r="H204" s="9" t="s">
        <v>13</v>
      </c>
      <c r="I204" s="10">
        <v>42800</v>
      </c>
      <c r="J204" s="8" t="s">
        <v>345</v>
      </c>
      <c r="K204" s="7">
        <v>18045.150000000001</v>
      </c>
      <c r="L204" s="2" t="s">
        <v>233</v>
      </c>
      <c r="M204" s="7">
        <v>20737.45</v>
      </c>
      <c r="N204" s="2" t="s">
        <v>267</v>
      </c>
    </row>
    <row r="205" spans="1:14" x14ac:dyDescent="0.3">
      <c r="A205" s="3" t="s">
        <v>42</v>
      </c>
      <c r="B205" s="3" t="s">
        <v>43</v>
      </c>
      <c r="C205" s="3" t="s">
        <v>213</v>
      </c>
      <c r="D205" s="3" t="s">
        <v>12</v>
      </c>
      <c r="E205" s="3">
        <v>2070000</v>
      </c>
      <c r="F205" s="3">
        <v>84</v>
      </c>
      <c r="G205" s="3">
        <v>78</v>
      </c>
      <c r="H205" s="3" t="s">
        <v>13</v>
      </c>
      <c r="I205" s="4">
        <v>39002</v>
      </c>
      <c r="J205" s="2" t="s">
        <v>234</v>
      </c>
    </row>
    <row r="206" spans="1:14" x14ac:dyDescent="0.3">
      <c r="A206" s="3" t="s">
        <v>42</v>
      </c>
      <c r="B206" s="3" t="s">
        <v>43</v>
      </c>
      <c r="C206" s="3" t="s">
        <v>156</v>
      </c>
      <c r="D206" s="3" t="s">
        <v>12</v>
      </c>
      <c r="E206" s="3">
        <v>2100000</v>
      </c>
      <c r="F206" s="3">
        <v>82</v>
      </c>
      <c r="G206" s="3">
        <v>78</v>
      </c>
      <c r="H206" s="3" t="s">
        <v>13</v>
      </c>
      <c r="I206" s="4">
        <v>39003</v>
      </c>
      <c r="J206" s="2" t="s">
        <v>234</v>
      </c>
    </row>
    <row r="207" spans="1:14" x14ac:dyDescent="0.3">
      <c r="A207" s="3" t="s">
        <v>52</v>
      </c>
      <c r="B207" s="3" t="s">
        <v>53</v>
      </c>
      <c r="C207" s="3" t="s">
        <v>94</v>
      </c>
      <c r="D207" s="3" t="s">
        <v>12</v>
      </c>
      <c r="E207" s="3">
        <v>2205000</v>
      </c>
      <c r="F207" s="3">
        <v>81</v>
      </c>
      <c r="G207" s="3">
        <v>78</v>
      </c>
      <c r="H207" s="3" t="s">
        <v>13</v>
      </c>
      <c r="I207" s="4">
        <v>38594</v>
      </c>
      <c r="J207" s="2" t="s">
        <v>234</v>
      </c>
      <c r="K207" s="2"/>
      <c r="M207" s="2"/>
    </row>
    <row r="208" spans="1:14" x14ac:dyDescent="0.3">
      <c r="A208" s="3" t="s">
        <v>42</v>
      </c>
      <c r="B208" s="3" t="s">
        <v>43</v>
      </c>
      <c r="C208" s="3" t="s">
        <v>121</v>
      </c>
      <c r="D208" s="3" t="s">
        <v>12</v>
      </c>
      <c r="E208" s="3">
        <v>2340000</v>
      </c>
      <c r="F208" s="3">
        <v>84</v>
      </c>
      <c r="G208" s="3">
        <v>78</v>
      </c>
      <c r="H208" s="3" t="s">
        <v>13</v>
      </c>
      <c r="I208" s="4">
        <v>39002</v>
      </c>
      <c r="J208" s="2" t="s">
        <v>234</v>
      </c>
    </row>
    <row r="209" spans="1:13" x14ac:dyDescent="0.3">
      <c r="A209" s="3" t="s">
        <v>52</v>
      </c>
      <c r="B209" s="3" t="s">
        <v>53</v>
      </c>
      <c r="C209" s="3" t="s">
        <v>114</v>
      </c>
      <c r="D209" s="3" t="s">
        <v>12</v>
      </c>
      <c r="E209" s="3">
        <v>2450000</v>
      </c>
      <c r="F209" s="3">
        <v>82</v>
      </c>
      <c r="G209" s="3">
        <v>78</v>
      </c>
      <c r="H209" s="3" t="s">
        <v>13</v>
      </c>
      <c r="I209" s="4">
        <v>38594</v>
      </c>
      <c r="J209" s="2" t="s">
        <v>234</v>
      </c>
      <c r="K209" s="2"/>
      <c r="M209" s="2"/>
    </row>
    <row r="210" spans="1:13" x14ac:dyDescent="0.3">
      <c r="A210" s="3" t="s">
        <v>42</v>
      </c>
      <c r="B210" s="3" t="s">
        <v>43</v>
      </c>
      <c r="C210" s="3" t="s">
        <v>130</v>
      </c>
      <c r="D210" s="3" t="s">
        <v>12</v>
      </c>
      <c r="E210" s="3">
        <v>2499000</v>
      </c>
      <c r="F210" s="3">
        <v>82</v>
      </c>
      <c r="G210" s="3">
        <v>78</v>
      </c>
      <c r="H210" s="3" t="s">
        <v>13</v>
      </c>
      <c r="I210" s="4">
        <v>39002</v>
      </c>
      <c r="J210" s="2" t="s">
        <v>337</v>
      </c>
      <c r="K210" s="7">
        <v>15883.07</v>
      </c>
      <c r="L210" s="2" t="s">
        <v>233</v>
      </c>
      <c r="M210" s="7" t="s">
        <v>286</v>
      </c>
    </row>
    <row r="211" spans="1:13" x14ac:dyDescent="0.3">
      <c r="A211" s="3" t="s">
        <v>52</v>
      </c>
      <c r="B211" s="3" t="s">
        <v>53</v>
      </c>
      <c r="C211" s="3" t="s">
        <v>157</v>
      </c>
      <c r="D211" s="3" t="s">
        <v>12</v>
      </c>
      <c r="E211" s="3">
        <v>2745000</v>
      </c>
      <c r="F211" s="3">
        <v>81</v>
      </c>
      <c r="G211" s="3">
        <v>78</v>
      </c>
      <c r="H211" s="3" t="s">
        <v>13</v>
      </c>
      <c r="I211" s="4">
        <v>38594</v>
      </c>
      <c r="J211" s="2" t="s">
        <v>234</v>
      </c>
      <c r="K211" s="2"/>
      <c r="M211" s="2"/>
    </row>
    <row r="212" spans="1:13" x14ac:dyDescent="0.3">
      <c r="A212" s="3" t="s">
        <v>42</v>
      </c>
      <c r="B212" s="3" t="s">
        <v>43</v>
      </c>
      <c r="C212" s="3" t="s">
        <v>159</v>
      </c>
      <c r="D212" s="3" t="s">
        <v>12</v>
      </c>
      <c r="E212" s="3">
        <v>3000000</v>
      </c>
      <c r="F212" s="3">
        <v>82</v>
      </c>
      <c r="G212" s="3">
        <v>78</v>
      </c>
      <c r="H212" s="3" t="s">
        <v>13</v>
      </c>
      <c r="I212" s="4">
        <v>39002</v>
      </c>
      <c r="J212" s="2" t="s">
        <v>338</v>
      </c>
      <c r="K212" s="7">
        <v>15415.78</v>
      </c>
      <c r="L212" s="2" t="s">
        <v>233</v>
      </c>
      <c r="M212" s="7" t="s">
        <v>286</v>
      </c>
    </row>
    <row r="213" spans="1:13" x14ac:dyDescent="0.3">
      <c r="A213" s="3" t="s">
        <v>52</v>
      </c>
      <c r="B213" s="3" t="s">
        <v>53</v>
      </c>
      <c r="C213" s="3" t="s">
        <v>168</v>
      </c>
      <c r="D213" s="3" t="s">
        <v>12</v>
      </c>
      <c r="E213" s="3">
        <v>3050000</v>
      </c>
      <c r="F213" s="3">
        <v>82</v>
      </c>
      <c r="G213" s="3">
        <v>78</v>
      </c>
      <c r="H213" s="3" t="s">
        <v>13</v>
      </c>
      <c r="I213" s="4">
        <v>38594</v>
      </c>
      <c r="J213" s="2" t="s">
        <v>234</v>
      </c>
      <c r="K213" s="2"/>
      <c r="M213" s="2"/>
    </row>
    <row r="214" spans="1:13" x14ac:dyDescent="0.3">
      <c r="A214" s="3" t="s">
        <v>52</v>
      </c>
      <c r="B214" s="3" t="s">
        <v>53</v>
      </c>
      <c r="C214" s="3" t="s">
        <v>134</v>
      </c>
      <c r="D214" s="3" t="s">
        <v>12</v>
      </c>
      <c r="E214" s="3">
        <v>3150000</v>
      </c>
      <c r="F214" s="3">
        <v>81</v>
      </c>
      <c r="G214" s="3">
        <v>78</v>
      </c>
      <c r="H214" s="3" t="s">
        <v>13</v>
      </c>
      <c r="I214" s="4">
        <v>38594</v>
      </c>
      <c r="J214" s="2" t="s">
        <v>234</v>
      </c>
      <c r="K214" s="2"/>
      <c r="M214" s="2"/>
    </row>
    <row r="215" spans="1:13" x14ac:dyDescent="0.3">
      <c r="A215" s="3" t="s">
        <v>52</v>
      </c>
      <c r="B215" s="3" t="s">
        <v>53</v>
      </c>
      <c r="C215" s="3" t="s">
        <v>221</v>
      </c>
      <c r="D215" s="3" t="s">
        <v>12</v>
      </c>
      <c r="E215" s="3">
        <v>3500000</v>
      </c>
      <c r="F215" s="3">
        <v>82</v>
      </c>
      <c r="G215" s="3">
        <v>78</v>
      </c>
      <c r="H215" s="3" t="s">
        <v>13</v>
      </c>
      <c r="I215" s="4">
        <v>38594</v>
      </c>
      <c r="J215" s="2" t="s">
        <v>234</v>
      </c>
      <c r="K215" s="2"/>
      <c r="M215" s="2"/>
    </row>
    <row r="216" spans="1:13" x14ac:dyDescent="0.3">
      <c r="A216" s="3" t="s">
        <v>42</v>
      </c>
      <c r="B216" s="3" t="s">
        <v>43</v>
      </c>
      <c r="C216" s="3" t="s">
        <v>100</v>
      </c>
      <c r="D216" s="3" t="s">
        <v>12</v>
      </c>
      <c r="E216" s="3">
        <v>3500000</v>
      </c>
      <c r="F216" s="3">
        <v>82</v>
      </c>
      <c r="G216" s="3">
        <v>78</v>
      </c>
      <c r="H216" s="3" t="s">
        <v>13</v>
      </c>
      <c r="I216" s="4">
        <v>39002</v>
      </c>
      <c r="J216" s="2" t="s">
        <v>234</v>
      </c>
    </row>
    <row r="217" spans="1:13" x14ac:dyDescent="0.3">
      <c r="A217" s="3" t="s">
        <v>52</v>
      </c>
      <c r="B217" s="3" t="s">
        <v>53</v>
      </c>
      <c r="C217" s="3" t="s">
        <v>143</v>
      </c>
      <c r="D217" s="3" t="s">
        <v>12</v>
      </c>
      <c r="E217" s="3">
        <v>3645000</v>
      </c>
      <c r="F217" s="3">
        <v>81</v>
      </c>
      <c r="G217" s="3">
        <v>78</v>
      </c>
      <c r="H217" s="3" t="s">
        <v>13</v>
      </c>
      <c r="I217" s="4">
        <v>38594</v>
      </c>
      <c r="J217" s="2" t="s">
        <v>234</v>
      </c>
      <c r="K217" s="2"/>
      <c r="M217" s="2"/>
    </row>
    <row r="218" spans="1:13" x14ac:dyDescent="0.3">
      <c r="A218" s="3" t="s">
        <v>42</v>
      </c>
      <c r="B218" s="3" t="s">
        <v>43</v>
      </c>
      <c r="C218" s="3" t="s">
        <v>125</v>
      </c>
      <c r="D218" s="3" t="s">
        <v>12</v>
      </c>
      <c r="E218" s="3">
        <v>4000000</v>
      </c>
      <c r="F218" s="3">
        <v>82</v>
      </c>
      <c r="G218" s="3">
        <v>78</v>
      </c>
      <c r="H218" s="3" t="s">
        <v>13</v>
      </c>
      <c r="I218" s="4">
        <v>39002</v>
      </c>
      <c r="J218" s="2" t="s">
        <v>234</v>
      </c>
    </row>
    <row r="219" spans="1:13" x14ac:dyDescent="0.3">
      <c r="A219" s="3" t="s">
        <v>52</v>
      </c>
      <c r="B219" s="3" t="s">
        <v>53</v>
      </c>
      <c r="C219" s="3" t="s">
        <v>106</v>
      </c>
      <c r="D219" s="3" t="s">
        <v>12</v>
      </c>
      <c r="E219" s="3">
        <v>4050000</v>
      </c>
      <c r="F219" s="3">
        <v>81</v>
      </c>
      <c r="G219" s="3">
        <v>78</v>
      </c>
      <c r="H219" s="3" t="s">
        <v>13</v>
      </c>
      <c r="I219" s="4">
        <v>38594</v>
      </c>
      <c r="J219" s="2" t="s">
        <v>234</v>
      </c>
      <c r="K219" s="2"/>
      <c r="M219" s="2"/>
    </row>
    <row r="220" spans="1:13" x14ac:dyDescent="0.3">
      <c r="A220" s="3" t="s">
        <v>52</v>
      </c>
      <c r="B220" s="3" t="s">
        <v>53</v>
      </c>
      <c r="C220" s="3" t="s">
        <v>111</v>
      </c>
      <c r="D220" s="3" t="s">
        <v>12</v>
      </c>
      <c r="E220" s="3">
        <v>4050000</v>
      </c>
      <c r="F220" s="3">
        <v>82</v>
      </c>
      <c r="G220" s="3">
        <v>78</v>
      </c>
      <c r="H220" s="3" t="s">
        <v>13</v>
      </c>
      <c r="I220" s="4">
        <v>38594</v>
      </c>
      <c r="J220" s="2" t="s">
        <v>234</v>
      </c>
      <c r="K220" s="2"/>
      <c r="M220" s="2"/>
    </row>
    <row r="221" spans="1:13" x14ac:dyDescent="0.3">
      <c r="A221" s="3" t="s">
        <v>52</v>
      </c>
      <c r="B221" s="3" t="s">
        <v>53</v>
      </c>
      <c r="C221" s="3" t="s">
        <v>166</v>
      </c>
      <c r="D221" s="3" t="s">
        <v>12</v>
      </c>
      <c r="E221" s="3">
        <v>4500000</v>
      </c>
      <c r="F221" s="3">
        <v>81</v>
      </c>
      <c r="G221" s="3">
        <v>78</v>
      </c>
      <c r="H221" s="3" t="s">
        <v>13</v>
      </c>
      <c r="I221" s="4">
        <v>38594</v>
      </c>
      <c r="J221" s="2" t="s">
        <v>234</v>
      </c>
      <c r="K221" s="2"/>
      <c r="M221" s="2"/>
    </row>
    <row r="222" spans="1:13" x14ac:dyDescent="0.3">
      <c r="A222" s="3" t="s">
        <v>52</v>
      </c>
      <c r="B222" s="3" t="s">
        <v>53</v>
      </c>
      <c r="C222" s="3" t="s">
        <v>164</v>
      </c>
      <c r="D222" s="3" t="s">
        <v>12</v>
      </c>
      <c r="E222" s="3">
        <v>4500000</v>
      </c>
      <c r="F222" s="3">
        <v>82</v>
      </c>
      <c r="G222" s="3">
        <v>78</v>
      </c>
      <c r="H222" s="3" t="s">
        <v>13</v>
      </c>
      <c r="I222" s="4">
        <v>38594</v>
      </c>
      <c r="J222" s="2" t="s">
        <v>234</v>
      </c>
    </row>
    <row r="223" spans="1:13" x14ac:dyDescent="0.3">
      <c r="A223" s="3" t="s">
        <v>52</v>
      </c>
      <c r="B223" s="3" t="s">
        <v>53</v>
      </c>
      <c r="C223" s="3" t="s">
        <v>92</v>
      </c>
      <c r="D223" s="3" t="s">
        <v>12</v>
      </c>
      <c r="E223" s="3">
        <v>5000000</v>
      </c>
      <c r="F223" s="3">
        <v>82</v>
      </c>
      <c r="G223" s="3">
        <v>78</v>
      </c>
      <c r="H223" s="3" t="s">
        <v>13</v>
      </c>
      <c r="I223" s="4">
        <v>38594</v>
      </c>
      <c r="J223" s="2" t="s">
        <v>234</v>
      </c>
    </row>
  </sheetData>
  <autoFilter ref="A1:N223">
    <sortState ref="A2:N223">
      <sortCondition ref="E2:E22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34"/>
  <sheetViews>
    <sheetView workbookViewId="0">
      <selection activeCell="E1" sqref="E1"/>
    </sheetView>
  </sheetViews>
  <sheetFormatPr defaultRowHeight="14.4" x14ac:dyDescent="0.3"/>
  <cols>
    <col min="1" max="1" width="25.21875" bestFit="1" customWidth="1"/>
    <col min="3" max="3" width="12.109375" bestFit="1" customWidth="1"/>
    <col min="4" max="4" width="9.77734375" bestFit="1" customWidth="1"/>
    <col min="8" max="8" width="12.44140625" customWidth="1"/>
    <col min="9" max="9" width="9.5546875" bestFit="1" customWidth="1"/>
    <col min="10" max="10" width="13" customWidth="1"/>
    <col min="11" max="11" width="10.109375" bestFit="1" customWidth="1"/>
    <col min="12" max="12" width="13.77734375" customWidth="1"/>
    <col min="13" max="13" width="10.109375" bestFit="1" customWidth="1"/>
    <col min="14" max="14" width="19.33203125" customWidth="1"/>
  </cols>
  <sheetData>
    <row r="1" spans="1:14" ht="41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231</v>
      </c>
      <c r="K1" s="6" t="s">
        <v>232</v>
      </c>
      <c r="L1" s="5" t="s">
        <v>236</v>
      </c>
      <c r="M1" s="6" t="s">
        <v>237</v>
      </c>
      <c r="N1" s="5" t="s">
        <v>236</v>
      </c>
    </row>
    <row r="2" spans="1:14" hidden="1" x14ac:dyDescent="0.3">
      <c r="A2" s="3" t="s">
        <v>20</v>
      </c>
      <c r="B2" s="3" t="s">
        <v>55</v>
      </c>
      <c r="C2" s="3" t="s">
        <v>56</v>
      </c>
      <c r="D2" s="3" t="s">
        <v>12</v>
      </c>
      <c r="E2" s="3">
        <v>125000</v>
      </c>
      <c r="F2" s="3">
        <v>78.2</v>
      </c>
      <c r="G2" s="3">
        <v>78</v>
      </c>
      <c r="H2" s="3" t="s">
        <v>13</v>
      </c>
      <c r="I2" s="4">
        <v>40575</v>
      </c>
      <c r="J2" s="2" t="s">
        <v>234</v>
      </c>
      <c r="K2" s="7"/>
      <c r="L2" s="2"/>
      <c r="M2" s="7"/>
      <c r="N2" s="2"/>
    </row>
    <row r="3" spans="1:14" hidden="1" x14ac:dyDescent="0.3">
      <c r="A3" s="3" t="s">
        <v>20</v>
      </c>
      <c r="B3" s="3" t="s">
        <v>79</v>
      </c>
      <c r="C3" s="3" t="s">
        <v>56</v>
      </c>
      <c r="D3" s="3" t="s">
        <v>12</v>
      </c>
      <c r="E3" s="3">
        <v>125000</v>
      </c>
      <c r="F3" s="3">
        <v>78.2</v>
      </c>
      <c r="G3" s="3">
        <v>78</v>
      </c>
      <c r="H3" s="3" t="s">
        <v>13</v>
      </c>
      <c r="I3" s="4">
        <v>40575</v>
      </c>
      <c r="J3" s="2" t="s">
        <v>234</v>
      </c>
      <c r="K3" s="7"/>
      <c r="L3" s="2"/>
      <c r="M3" s="7"/>
      <c r="N3" s="2"/>
    </row>
    <row r="4" spans="1:14" hidden="1" x14ac:dyDescent="0.3">
      <c r="A4" s="3" t="s">
        <v>20</v>
      </c>
      <c r="B4" s="3" t="s">
        <v>55</v>
      </c>
      <c r="C4" s="3" t="s">
        <v>181</v>
      </c>
      <c r="D4" s="3" t="s">
        <v>12</v>
      </c>
      <c r="E4" s="3">
        <v>175000</v>
      </c>
      <c r="F4" s="3">
        <v>79.599999999999994</v>
      </c>
      <c r="G4" s="3">
        <v>78</v>
      </c>
      <c r="H4" s="3" t="s">
        <v>13</v>
      </c>
      <c r="I4" s="4">
        <v>40575</v>
      </c>
      <c r="J4" s="2" t="s">
        <v>321</v>
      </c>
      <c r="K4" s="7">
        <v>2022.99</v>
      </c>
      <c r="L4" s="2" t="s">
        <v>322</v>
      </c>
      <c r="M4" s="7"/>
      <c r="N4" s="2"/>
    </row>
    <row r="5" spans="1:14" hidden="1" x14ac:dyDescent="0.3">
      <c r="A5" s="3" t="s">
        <v>20</v>
      </c>
      <c r="B5" s="3" t="s">
        <v>79</v>
      </c>
      <c r="C5" s="3" t="s">
        <v>181</v>
      </c>
      <c r="D5" s="3" t="s">
        <v>12</v>
      </c>
      <c r="E5" s="3">
        <v>175000</v>
      </c>
      <c r="F5" s="3">
        <v>79.599999999999994</v>
      </c>
      <c r="G5" s="3">
        <v>78</v>
      </c>
      <c r="H5" s="3" t="s">
        <v>13</v>
      </c>
      <c r="I5" s="4">
        <v>40575</v>
      </c>
      <c r="J5" s="2" t="s">
        <v>321</v>
      </c>
      <c r="K5" s="7">
        <v>2022.99</v>
      </c>
      <c r="L5" s="2" t="s">
        <v>322</v>
      </c>
      <c r="M5" s="7"/>
      <c r="N5" s="2"/>
    </row>
    <row r="6" spans="1:14" hidden="1" x14ac:dyDescent="0.3">
      <c r="A6" s="3" t="s">
        <v>20</v>
      </c>
      <c r="B6" s="3" t="s">
        <v>79</v>
      </c>
      <c r="C6" s="3" t="s">
        <v>86</v>
      </c>
      <c r="D6" s="3" t="s">
        <v>12</v>
      </c>
      <c r="E6" s="3">
        <v>325000</v>
      </c>
      <c r="F6" s="3">
        <v>80.400000000000006</v>
      </c>
      <c r="G6" s="3">
        <v>78</v>
      </c>
      <c r="H6" s="3" t="s">
        <v>13</v>
      </c>
      <c r="I6" s="4">
        <v>40575</v>
      </c>
      <c r="J6" s="2" t="s">
        <v>292</v>
      </c>
      <c r="K6" s="7">
        <v>1953.99</v>
      </c>
      <c r="L6" s="2" t="s">
        <v>293</v>
      </c>
      <c r="M6" s="7">
        <v>2322.9899999999998</v>
      </c>
      <c r="N6" s="2" t="s">
        <v>248</v>
      </c>
    </row>
    <row r="7" spans="1:14" hidden="1" x14ac:dyDescent="0.3">
      <c r="A7" s="3" t="s">
        <v>20</v>
      </c>
      <c r="B7" s="3" t="s">
        <v>55</v>
      </c>
      <c r="C7" s="3" t="s">
        <v>86</v>
      </c>
      <c r="D7" s="3" t="s">
        <v>12</v>
      </c>
      <c r="E7" s="3">
        <v>325000</v>
      </c>
      <c r="F7" s="3">
        <v>80.400000000000006</v>
      </c>
      <c r="G7" s="3">
        <v>78</v>
      </c>
      <c r="H7" s="3" t="s">
        <v>13</v>
      </c>
      <c r="I7" s="4">
        <v>40575</v>
      </c>
      <c r="J7" s="2" t="s">
        <v>324</v>
      </c>
      <c r="K7" s="7">
        <v>222.99</v>
      </c>
      <c r="L7" s="2" t="s">
        <v>322</v>
      </c>
      <c r="M7" s="7"/>
      <c r="N7" s="2"/>
    </row>
    <row r="8" spans="1:14" hidden="1" x14ac:dyDescent="0.3">
      <c r="A8" s="3" t="s">
        <v>20</v>
      </c>
      <c r="B8" s="3" t="s">
        <v>79</v>
      </c>
      <c r="C8" s="3" t="s">
        <v>80</v>
      </c>
      <c r="D8" s="3" t="s">
        <v>12</v>
      </c>
      <c r="E8" s="3">
        <v>250000</v>
      </c>
      <c r="F8" s="3">
        <v>80.8</v>
      </c>
      <c r="G8" s="3">
        <v>78</v>
      </c>
      <c r="H8" s="3" t="s">
        <v>13</v>
      </c>
      <c r="I8" s="4">
        <v>40575</v>
      </c>
      <c r="J8" s="2" t="s">
        <v>290</v>
      </c>
      <c r="K8" s="7">
        <v>1829.12</v>
      </c>
      <c r="L8" s="2" t="s">
        <v>291</v>
      </c>
      <c r="M8" s="7">
        <v>2074.31</v>
      </c>
      <c r="N8" s="2" t="s">
        <v>271</v>
      </c>
    </row>
    <row r="9" spans="1:14" hidden="1" x14ac:dyDescent="0.3">
      <c r="A9" s="3" t="s">
        <v>20</v>
      </c>
      <c r="B9" s="3" t="s">
        <v>55</v>
      </c>
      <c r="C9" s="3" t="s">
        <v>80</v>
      </c>
      <c r="D9" s="3" t="s">
        <v>12</v>
      </c>
      <c r="E9" s="3">
        <v>250000</v>
      </c>
      <c r="F9" s="3">
        <v>80.8</v>
      </c>
      <c r="G9" s="3">
        <v>78</v>
      </c>
      <c r="H9" s="3" t="s">
        <v>13</v>
      </c>
      <c r="I9" s="4">
        <v>40575</v>
      </c>
      <c r="J9" s="2" t="s">
        <v>323</v>
      </c>
      <c r="K9" s="7">
        <v>2022.99</v>
      </c>
      <c r="L9" s="2" t="s">
        <v>322</v>
      </c>
      <c r="M9" s="7"/>
      <c r="N9" s="2"/>
    </row>
    <row r="10" spans="1:14" hidden="1" x14ac:dyDescent="0.3">
      <c r="A10" s="3" t="s">
        <v>42</v>
      </c>
      <c r="B10" s="3" t="s">
        <v>43</v>
      </c>
      <c r="C10" s="3" t="s">
        <v>214</v>
      </c>
      <c r="D10" s="3" t="s">
        <v>12</v>
      </c>
      <c r="E10" s="3">
        <v>50000</v>
      </c>
      <c r="F10" s="3">
        <v>81</v>
      </c>
      <c r="G10" s="3">
        <v>78</v>
      </c>
      <c r="H10" s="3" t="s">
        <v>13</v>
      </c>
      <c r="I10" s="4">
        <v>39002</v>
      </c>
      <c r="J10" s="2" t="s">
        <v>234</v>
      </c>
      <c r="K10" s="7"/>
      <c r="L10" s="2"/>
      <c r="M10" s="7"/>
      <c r="N10" s="2"/>
    </row>
    <row r="11" spans="1:14" hidden="1" x14ac:dyDescent="0.3">
      <c r="A11" s="3" t="s">
        <v>42</v>
      </c>
      <c r="B11" s="3" t="s">
        <v>47</v>
      </c>
      <c r="C11" s="3" t="s">
        <v>71</v>
      </c>
      <c r="D11" s="3" t="s">
        <v>12</v>
      </c>
      <c r="E11" s="3">
        <v>130000</v>
      </c>
      <c r="F11" s="3">
        <v>81</v>
      </c>
      <c r="G11" s="3">
        <v>78</v>
      </c>
      <c r="H11" s="3" t="s">
        <v>13</v>
      </c>
      <c r="I11" s="4">
        <v>40689</v>
      </c>
      <c r="J11" s="2" t="s">
        <v>234</v>
      </c>
      <c r="K11" s="7"/>
      <c r="L11" s="2"/>
      <c r="M11" s="7"/>
      <c r="N11" s="2"/>
    </row>
    <row r="12" spans="1:14" hidden="1" x14ac:dyDescent="0.3">
      <c r="A12" s="3" t="s">
        <v>42</v>
      </c>
      <c r="B12" s="3" t="s">
        <v>43</v>
      </c>
      <c r="C12" s="9" t="s">
        <v>162</v>
      </c>
      <c r="D12" s="9" t="s">
        <v>12</v>
      </c>
      <c r="E12" s="9">
        <v>130000</v>
      </c>
      <c r="F12" s="9">
        <v>81</v>
      </c>
      <c r="G12" s="9">
        <v>78</v>
      </c>
      <c r="H12" s="9" t="s">
        <v>13</v>
      </c>
      <c r="I12" s="10">
        <v>38985</v>
      </c>
      <c r="J12" s="8" t="s">
        <v>234</v>
      </c>
      <c r="K12" s="7"/>
      <c r="L12" s="2"/>
      <c r="M12" s="7"/>
      <c r="N12" s="2"/>
    </row>
    <row r="13" spans="1:14" hidden="1" x14ac:dyDescent="0.3">
      <c r="A13" s="3" t="s">
        <v>42</v>
      </c>
      <c r="B13" s="3" t="s">
        <v>43</v>
      </c>
      <c r="C13" s="3" t="s">
        <v>63</v>
      </c>
      <c r="D13" s="3" t="s">
        <v>12</v>
      </c>
      <c r="E13" s="3">
        <v>130000</v>
      </c>
      <c r="F13" s="3">
        <v>81</v>
      </c>
      <c r="G13" s="3">
        <v>78</v>
      </c>
      <c r="H13" s="3" t="s">
        <v>13</v>
      </c>
      <c r="I13" s="4">
        <v>38985</v>
      </c>
      <c r="J13" s="2" t="s">
        <v>285</v>
      </c>
      <c r="K13" s="7">
        <v>1098.9000000000001</v>
      </c>
      <c r="L13" s="2" t="s">
        <v>347</v>
      </c>
      <c r="M13" s="7" t="s">
        <v>286</v>
      </c>
      <c r="N13" s="2"/>
    </row>
    <row r="14" spans="1:14" hidden="1" x14ac:dyDescent="0.3">
      <c r="A14" s="3" t="s">
        <v>20</v>
      </c>
      <c r="B14" s="3" t="s">
        <v>79</v>
      </c>
      <c r="C14" s="3" t="s">
        <v>115</v>
      </c>
      <c r="D14" s="3" t="s">
        <v>12</v>
      </c>
      <c r="E14" s="3">
        <v>400000</v>
      </c>
      <c r="F14" s="3">
        <v>81</v>
      </c>
      <c r="G14" s="3">
        <v>78</v>
      </c>
      <c r="H14" s="3" t="s">
        <v>13</v>
      </c>
      <c r="I14" s="4">
        <v>40575</v>
      </c>
      <c r="J14" s="2" t="s">
        <v>303</v>
      </c>
      <c r="K14" s="7">
        <v>1999.99</v>
      </c>
      <c r="L14" s="2" t="s">
        <v>304</v>
      </c>
      <c r="M14" s="7">
        <v>7116.8</v>
      </c>
      <c r="N14" s="2" t="s">
        <v>244</v>
      </c>
    </row>
    <row r="15" spans="1:14" hidden="1" x14ac:dyDescent="0.3">
      <c r="A15" s="3" t="s">
        <v>20</v>
      </c>
      <c r="B15" s="3" t="s">
        <v>55</v>
      </c>
      <c r="C15" s="3" t="s">
        <v>115</v>
      </c>
      <c r="D15" s="3" t="s">
        <v>12</v>
      </c>
      <c r="E15" s="3">
        <v>400000</v>
      </c>
      <c r="F15" s="3">
        <v>81</v>
      </c>
      <c r="G15" s="3">
        <v>78</v>
      </c>
      <c r="H15" s="3" t="s">
        <v>13</v>
      </c>
      <c r="I15" s="4">
        <v>40575</v>
      </c>
      <c r="J15" s="2" t="s">
        <v>307</v>
      </c>
      <c r="K15" s="7">
        <v>1999.99</v>
      </c>
      <c r="L15" s="2" t="s">
        <v>304</v>
      </c>
      <c r="M15" s="7">
        <v>7116.8</v>
      </c>
      <c r="N15" s="2" t="s">
        <v>244</v>
      </c>
    </row>
    <row r="16" spans="1:14" hidden="1" x14ac:dyDescent="0.3">
      <c r="A16" s="3" t="s">
        <v>52</v>
      </c>
      <c r="B16" s="3" t="s">
        <v>53</v>
      </c>
      <c r="C16" s="3" t="s">
        <v>131</v>
      </c>
      <c r="D16" s="3" t="s">
        <v>12</v>
      </c>
      <c r="E16" s="3">
        <v>500000</v>
      </c>
      <c r="F16" s="3">
        <v>81</v>
      </c>
      <c r="G16" s="3">
        <v>78</v>
      </c>
      <c r="H16" s="3" t="s">
        <v>13</v>
      </c>
      <c r="I16" s="4">
        <v>38594</v>
      </c>
      <c r="J16" s="2" t="s">
        <v>234</v>
      </c>
      <c r="K16" s="7"/>
      <c r="L16" s="2"/>
      <c r="M16" s="7"/>
      <c r="N16" s="2"/>
    </row>
    <row r="17" spans="1:14" x14ac:dyDescent="0.3">
      <c r="A17" s="3" t="s">
        <v>9</v>
      </c>
      <c r="B17" s="3" t="s">
        <v>10</v>
      </c>
      <c r="C17" s="3" t="s">
        <v>61</v>
      </c>
      <c r="D17" s="3" t="s">
        <v>12</v>
      </c>
      <c r="E17" s="3">
        <v>100000</v>
      </c>
      <c r="F17" s="3">
        <v>82</v>
      </c>
      <c r="G17" s="3">
        <v>82</v>
      </c>
      <c r="H17" s="3" t="s">
        <v>13</v>
      </c>
      <c r="I17" s="4">
        <v>41935</v>
      </c>
      <c r="J17" s="2" t="s">
        <v>234</v>
      </c>
      <c r="K17" s="7"/>
      <c r="L17" s="2"/>
      <c r="M17" s="7"/>
      <c r="N17" s="2"/>
    </row>
    <row r="18" spans="1:14" x14ac:dyDescent="0.3">
      <c r="A18" s="3" t="s">
        <v>9</v>
      </c>
      <c r="B18" s="3" t="s">
        <v>10</v>
      </c>
      <c r="C18" s="3" t="s">
        <v>218</v>
      </c>
      <c r="D18" s="3" t="s">
        <v>12</v>
      </c>
      <c r="E18" s="3">
        <v>100000</v>
      </c>
      <c r="F18" s="3">
        <v>82</v>
      </c>
      <c r="G18" s="3">
        <v>82</v>
      </c>
      <c r="H18" s="3" t="s">
        <v>13</v>
      </c>
      <c r="I18" s="4">
        <v>41935</v>
      </c>
      <c r="J18" s="2" t="s">
        <v>314</v>
      </c>
      <c r="K18" s="7">
        <v>795</v>
      </c>
      <c r="L18" s="2" t="s">
        <v>306</v>
      </c>
      <c r="M18" s="7">
        <v>958.93</v>
      </c>
      <c r="N18" s="2" t="s">
        <v>267</v>
      </c>
    </row>
    <row r="19" spans="1:14" x14ac:dyDescent="0.3">
      <c r="A19" s="3" t="s">
        <v>42</v>
      </c>
      <c r="B19" s="3" t="s">
        <v>47</v>
      </c>
      <c r="C19" s="3" t="s">
        <v>198</v>
      </c>
      <c r="D19" s="3" t="s">
        <v>12</v>
      </c>
      <c r="E19" s="3">
        <v>105000</v>
      </c>
      <c r="F19" s="3">
        <v>82</v>
      </c>
      <c r="G19" s="3">
        <v>82</v>
      </c>
      <c r="H19" s="3" t="s">
        <v>13</v>
      </c>
      <c r="I19" s="4">
        <v>41456</v>
      </c>
      <c r="J19" s="2" t="s">
        <v>234</v>
      </c>
      <c r="K19" s="7"/>
      <c r="L19" s="2"/>
      <c r="M19" s="7"/>
      <c r="N19" s="2"/>
    </row>
    <row r="20" spans="1:14" x14ac:dyDescent="0.3">
      <c r="A20" s="3" t="s">
        <v>42</v>
      </c>
      <c r="B20" s="3" t="s">
        <v>47</v>
      </c>
      <c r="C20" s="3" t="s">
        <v>223</v>
      </c>
      <c r="D20" s="3" t="s">
        <v>12</v>
      </c>
      <c r="E20" s="3">
        <v>105000</v>
      </c>
      <c r="F20" s="3">
        <v>82</v>
      </c>
      <c r="G20" s="3">
        <v>82</v>
      </c>
      <c r="H20" s="3" t="s">
        <v>13</v>
      </c>
      <c r="I20" s="4">
        <v>41456</v>
      </c>
      <c r="J20" s="2" t="s">
        <v>234</v>
      </c>
      <c r="K20" s="7"/>
      <c r="L20" s="2"/>
      <c r="M20" s="7"/>
      <c r="N20" s="2"/>
    </row>
    <row r="21" spans="1:14" x14ac:dyDescent="0.3">
      <c r="A21" s="3" t="s">
        <v>42</v>
      </c>
      <c r="B21" s="3" t="s">
        <v>65</v>
      </c>
      <c r="C21" s="9" t="s">
        <v>226</v>
      </c>
      <c r="D21" s="9" t="s">
        <v>12</v>
      </c>
      <c r="E21" s="9">
        <v>105000</v>
      </c>
      <c r="F21" s="9">
        <v>82</v>
      </c>
      <c r="G21" s="9">
        <v>82</v>
      </c>
      <c r="H21" s="9" t="s">
        <v>13</v>
      </c>
      <c r="I21" s="10">
        <v>41456</v>
      </c>
      <c r="J21" s="8" t="s">
        <v>234</v>
      </c>
      <c r="K21" s="7"/>
      <c r="L21" s="2"/>
      <c r="M21" s="7"/>
      <c r="N21" s="2"/>
    </row>
    <row r="22" spans="1:14" x14ac:dyDescent="0.3">
      <c r="A22" s="3" t="s">
        <v>42</v>
      </c>
      <c r="B22" s="3" t="s">
        <v>65</v>
      </c>
      <c r="C22" s="9" t="s">
        <v>150</v>
      </c>
      <c r="D22" s="9" t="s">
        <v>12</v>
      </c>
      <c r="E22" s="9">
        <v>105000</v>
      </c>
      <c r="F22" s="9">
        <v>82</v>
      </c>
      <c r="G22" s="9">
        <v>82</v>
      </c>
      <c r="H22" s="9" t="s">
        <v>13</v>
      </c>
      <c r="I22" s="10">
        <v>41456</v>
      </c>
      <c r="J22" s="8" t="s">
        <v>234</v>
      </c>
      <c r="K22" s="7"/>
      <c r="L22" s="2"/>
      <c r="M22" s="7"/>
      <c r="N22" s="2"/>
    </row>
    <row r="23" spans="1:14" x14ac:dyDescent="0.3">
      <c r="A23" s="3" t="s">
        <v>42</v>
      </c>
      <c r="B23" s="3" t="s">
        <v>43</v>
      </c>
      <c r="C23" s="3" t="s">
        <v>142</v>
      </c>
      <c r="D23" s="3" t="s">
        <v>12</v>
      </c>
      <c r="E23" s="3">
        <v>105000</v>
      </c>
      <c r="F23" s="3">
        <v>82</v>
      </c>
      <c r="G23" s="3">
        <v>82</v>
      </c>
      <c r="H23" s="3" t="s">
        <v>13</v>
      </c>
      <c r="I23" s="4">
        <v>41422</v>
      </c>
      <c r="J23" s="2" t="s">
        <v>234</v>
      </c>
      <c r="K23" s="7"/>
      <c r="L23" s="2"/>
      <c r="M23" s="7"/>
      <c r="N23" s="2"/>
    </row>
    <row r="24" spans="1:14" x14ac:dyDescent="0.3">
      <c r="A24" s="3" t="s">
        <v>42</v>
      </c>
      <c r="B24" s="3" t="s">
        <v>43</v>
      </c>
      <c r="C24" s="3" t="s">
        <v>167</v>
      </c>
      <c r="D24" s="3" t="s">
        <v>12</v>
      </c>
      <c r="E24" s="3">
        <v>105000</v>
      </c>
      <c r="F24" s="3">
        <v>82</v>
      </c>
      <c r="G24" s="3">
        <v>82</v>
      </c>
      <c r="H24" s="3" t="s">
        <v>13</v>
      </c>
      <c r="I24" s="4">
        <v>41422</v>
      </c>
      <c r="J24" s="2" t="s">
        <v>346</v>
      </c>
      <c r="K24" s="7">
        <v>784.49</v>
      </c>
      <c r="L24" s="2" t="s">
        <v>233</v>
      </c>
      <c r="M24" s="7">
        <v>965.7</v>
      </c>
      <c r="N24" s="2" t="s">
        <v>265</v>
      </c>
    </row>
    <row r="25" spans="1:14" x14ac:dyDescent="0.3">
      <c r="A25" s="3" t="s">
        <v>26</v>
      </c>
      <c r="B25" s="3" t="s">
        <v>27</v>
      </c>
      <c r="C25" s="3">
        <v>461058</v>
      </c>
      <c r="D25" s="3" t="s">
        <v>12</v>
      </c>
      <c r="E25" s="3">
        <v>125000</v>
      </c>
      <c r="F25" s="3">
        <v>82</v>
      </c>
      <c r="G25" s="3">
        <v>82</v>
      </c>
      <c r="H25" s="3" t="s">
        <v>13</v>
      </c>
      <c r="I25" s="4">
        <v>42787</v>
      </c>
      <c r="J25" s="8" t="s">
        <v>268</v>
      </c>
      <c r="K25" s="7">
        <v>846.29</v>
      </c>
      <c r="L25" s="2" t="s">
        <v>233</v>
      </c>
      <c r="M25" s="7">
        <v>1039.99</v>
      </c>
      <c r="N25" s="2" t="s">
        <v>269</v>
      </c>
    </row>
    <row r="26" spans="1:14" x14ac:dyDescent="0.3">
      <c r="A26" s="3" t="s">
        <v>26</v>
      </c>
      <c r="B26" s="3" t="s">
        <v>27</v>
      </c>
      <c r="C26" s="3">
        <v>461059</v>
      </c>
      <c r="D26" s="3" t="s">
        <v>12</v>
      </c>
      <c r="E26" s="3">
        <v>125000</v>
      </c>
      <c r="F26" s="3">
        <v>82</v>
      </c>
      <c r="G26" s="3">
        <v>82</v>
      </c>
      <c r="H26" s="3" t="s">
        <v>13</v>
      </c>
      <c r="I26" s="4">
        <v>42787</v>
      </c>
      <c r="J26" s="8" t="s">
        <v>270</v>
      </c>
      <c r="K26" s="7">
        <v>858.54</v>
      </c>
      <c r="L26" s="2" t="s">
        <v>233</v>
      </c>
      <c r="M26" s="7">
        <v>1066.8399999999999</v>
      </c>
      <c r="N26" s="2" t="s">
        <v>271</v>
      </c>
    </row>
    <row r="27" spans="1:14" x14ac:dyDescent="0.3">
      <c r="A27" s="3" t="s">
        <v>42</v>
      </c>
      <c r="B27" s="3" t="s">
        <v>47</v>
      </c>
      <c r="C27" s="3" t="s">
        <v>148</v>
      </c>
      <c r="D27" s="3" t="s">
        <v>12</v>
      </c>
      <c r="E27" s="3">
        <v>180000</v>
      </c>
      <c r="F27" s="3">
        <v>82</v>
      </c>
      <c r="G27" s="3">
        <v>82</v>
      </c>
      <c r="H27" s="3" t="s">
        <v>13</v>
      </c>
      <c r="I27" s="4">
        <v>41456</v>
      </c>
      <c r="J27" s="2" t="s">
        <v>234</v>
      </c>
      <c r="K27" s="7"/>
      <c r="L27" s="2"/>
      <c r="M27" s="7"/>
      <c r="N27" s="2"/>
    </row>
    <row r="28" spans="1:14" x14ac:dyDescent="0.3">
      <c r="A28" s="3" t="s">
        <v>42</v>
      </c>
      <c r="B28" s="3" t="s">
        <v>65</v>
      </c>
      <c r="C28" s="3" t="s">
        <v>178</v>
      </c>
      <c r="D28" s="3" t="s">
        <v>12</v>
      </c>
      <c r="E28" s="3">
        <v>180000</v>
      </c>
      <c r="F28" s="3">
        <v>82</v>
      </c>
      <c r="G28" s="3">
        <v>82</v>
      </c>
      <c r="H28" s="3" t="s">
        <v>13</v>
      </c>
      <c r="I28" s="4">
        <v>41456</v>
      </c>
      <c r="J28" s="2" t="s">
        <v>234</v>
      </c>
      <c r="K28" s="7"/>
      <c r="L28" s="2"/>
      <c r="M28" s="7"/>
      <c r="N28" s="2"/>
    </row>
    <row r="29" spans="1:14" x14ac:dyDescent="0.3">
      <c r="A29" s="3" t="s">
        <v>42</v>
      </c>
      <c r="B29" s="3" t="s">
        <v>43</v>
      </c>
      <c r="C29" s="3" t="s">
        <v>208</v>
      </c>
      <c r="D29" s="3" t="s">
        <v>12</v>
      </c>
      <c r="E29" s="3">
        <v>180000</v>
      </c>
      <c r="F29" s="3">
        <v>82</v>
      </c>
      <c r="G29" s="3">
        <v>82</v>
      </c>
      <c r="H29" s="3" t="s">
        <v>13</v>
      </c>
      <c r="I29" s="4">
        <v>41456</v>
      </c>
      <c r="J29" s="2" t="s">
        <v>234</v>
      </c>
      <c r="K29" s="7"/>
      <c r="L29" s="2"/>
      <c r="M29" s="7"/>
      <c r="N29" s="2"/>
    </row>
    <row r="30" spans="1:14" x14ac:dyDescent="0.3">
      <c r="A30" s="3" t="s">
        <v>26</v>
      </c>
      <c r="B30" s="3" t="s">
        <v>28</v>
      </c>
      <c r="C30" s="3" t="s">
        <v>29</v>
      </c>
      <c r="D30" s="3" t="s">
        <v>12</v>
      </c>
      <c r="E30" s="3">
        <v>199000</v>
      </c>
      <c r="F30" s="3">
        <v>82</v>
      </c>
      <c r="G30" s="3">
        <v>82</v>
      </c>
      <c r="H30" s="3" t="s">
        <v>13</v>
      </c>
      <c r="I30" s="4">
        <v>42787</v>
      </c>
      <c r="J30" s="8" t="s">
        <v>274</v>
      </c>
      <c r="K30" s="7">
        <v>1646.49</v>
      </c>
      <c r="L30" s="2" t="s">
        <v>233</v>
      </c>
      <c r="M30" s="7">
        <v>2352.9899999999998</v>
      </c>
      <c r="N30" s="2" t="s">
        <v>280</v>
      </c>
    </row>
    <row r="31" spans="1:14" x14ac:dyDescent="0.3">
      <c r="A31" s="3" t="s">
        <v>42</v>
      </c>
      <c r="B31" s="3" t="s">
        <v>47</v>
      </c>
      <c r="C31" s="3" t="s">
        <v>204</v>
      </c>
      <c r="D31" s="3" t="s">
        <v>12</v>
      </c>
      <c r="E31" s="3">
        <v>199500</v>
      </c>
      <c r="F31" s="3">
        <v>82</v>
      </c>
      <c r="G31" s="3">
        <v>82</v>
      </c>
      <c r="H31" s="3" t="s">
        <v>13</v>
      </c>
      <c r="I31" s="4">
        <v>41456</v>
      </c>
      <c r="J31" s="2" t="s">
        <v>234</v>
      </c>
      <c r="K31" s="7"/>
      <c r="L31" s="2"/>
      <c r="M31" s="7"/>
      <c r="N31" s="2"/>
    </row>
    <row r="32" spans="1:14" x14ac:dyDescent="0.3">
      <c r="A32" s="3" t="s">
        <v>42</v>
      </c>
      <c r="B32" s="3" t="s">
        <v>47</v>
      </c>
      <c r="C32" s="3" t="s">
        <v>138</v>
      </c>
      <c r="D32" s="3" t="s">
        <v>12</v>
      </c>
      <c r="E32" s="3">
        <v>199500</v>
      </c>
      <c r="F32" s="3">
        <v>82</v>
      </c>
      <c r="G32" s="3">
        <v>82</v>
      </c>
      <c r="H32" s="3" t="s">
        <v>13</v>
      </c>
      <c r="I32" s="4">
        <v>41456</v>
      </c>
      <c r="J32" s="2" t="s">
        <v>234</v>
      </c>
      <c r="K32" s="7"/>
      <c r="L32" s="2"/>
      <c r="M32" s="7"/>
      <c r="N32" s="2"/>
    </row>
    <row r="33" spans="1:14" x14ac:dyDescent="0.3">
      <c r="A33" s="3" t="s">
        <v>42</v>
      </c>
      <c r="B33" s="3" t="s">
        <v>65</v>
      </c>
      <c r="C33" s="9" t="s">
        <v>165</v>
      </c>
      <c r="D33" s="9" t="s">
        <v>12</v>
      </c>
      <c r="E33" s="9">
        <v>199500</v>
      </c>
      <c r="F33" s="9">
        <v>82</v>
      </c>
      <c r="G33" s="9">
        <v>82</v>
      </c>
      <c r="H33" s="9" t="s">
        <v>13</v>
      </c>
      <c r="I33" s="10">
        <v>41456</v>
      </c>
      <c r="J33" s="8" t="s">
        <v>234</v>
      </c>
      <c r="K33" s="7"/>
      <c r="L33" s="2"/>
      <c r="M33" s="7"/>
      <c r="N33" s="2"/>
    </row>
    <row r="34" spans="1:14" x14ac:dyDescent="0.3">
      <c r="A34" s="3" t="s">
        <v>42</v>
      </c>
      <c r="B34" s="3" t="s">
        <v>65</v>
      </c>
      <c r="C34" s="3" t="s">
        <v>66</v>
      </c>
      <c r="D34" s="3" t="s">
        <v>12</v>
      </c>
      <c r="E34" s="3">
        <v>199500</v>
      </c>
      <c r="F34" s="3">
        <v>82</v>
      </c>
      <c r="G34" s="3">
        <v>82</v>
      </c>
      <c r="H34" s="3" t="s">
        <v>13</v>
      </c>
      <c r="I34" s="4">
        <v>41456</v>
      </c>
      <c r="J34" s="2" t="s">
        <v>234</v>
      </c>
      <c r="K34" s="7"/>
      <c r="L34" s="2"/>
      <c r="M34" s="7"/>
      <c r="N34" s="2"/>
    </row>
    <row r="35" spans="1:14" x14ac:dyDescent="0.3">
      <c r="A35" s="3" t="s">
        <v>42</v>
      </c>
      <c r="B35" s="3" t="s">
        <v>43</v>
      </c>
      <c r="C35" s="3" t="s">
        <v>211</v>
      </c>
      <c r="D35" s="3" t="s">
        <v>12</v>
      </c>
      <c r="E35" s="3">
        <v>199500</v>
      </c>
      <c r="F35" s="3">
        <v>82</v>
      </c>
      <c r="G35" s="3">
        <v>82</v>
      </c>
      <c r="H35" s="3" t="s">
        <v>13</v>
      </c>
      <c r="I35" s="4">
        <v>41456</v>
      </c>
      <c r="J35" s="2" t="s">
        <v>348</v>
      </c>
      <c r="K35" s="7">
        <v>1293.3499999999999</v>
      </c>
      <c r="L35" s="2" t="s">
        <v>233</v>
      </c>
      <c r="M35" s="7">
        <v>1639.99</v>
      </c>
      <c r="N35" s="2" t="s">
        <v>269</v>
      </c>
    </row>
    <row r="36" spans="1:14" x14ac:dyDescent="0.3">
      <c r="A36" s="3" t="s">
        <v>42</v>
      </c>
      <c r="B36" s="3" t="s">
        <v>43</v>
      </c>
      <c r="C36" s="3" t="s">
        <v>120</v>
      </c>
      <c r="D36" s="3" t="s">
        <v>12</v>
      </c>
      <c r="E36" s="3">
        <v>199500</v>
      </c>
      <c r="F36" s="3">
        <v>82</v>
      </c>
      <c r="G36" s="3">
        <v>82</v>
      </c>
      <c r="H36" s="3" t="s">
        <v>13</v>
      </c>
      <c r="I36" s="4">
        <v>41456</v>
      </c>
      <c r="J36" s="2" t="s">
        <v>234</v>
      </c>
      <c r="K36" s="7"/>
      <c r="L36" s="2"/>
      <c r="M36" s="7"/>
      <c r="N36" s="2"/>
    </row>
    <row r="37" spans="1:14" x14ac:dyDescent="0.3">
      <c r="A37" s="3" t="s">
        <v>42</v>
      </c>
      <c r="B37" s="3" t="s">
        <v>47</v>
      </c>
      <c r="C37" s="3" t="s">
        <v>48</v>
      </c>
      <c r="D37" s="3" t="s">
        <v>12</v>
      </c>
      <c r="E37" s="3">
        <v>240000</v>
      </c>
      <c r="F37" s="3">
        <v>82</v>
      </c>
      <c r="G37" s="3">
        <v>82</v>
      </c>
      <c r="H37" s="3" t="s">
        <v>13</v>
      </c>
      <c r="I37" s="4">
        <v>41456</v>
      </c>
      <c r="J37" s="2" t="s">
        <v>234</v>
      </c>
      <c r="K37" s="7"/>
      <c r="L37" s="2"/>
      <c r="M37" s="7"/>
      <c r="N37" s="2"/>
    </row>
    <row r="38" spans="1:14" x14ac:dyDescent="0.3">
      <c r="A38" s="3" t="s">
        <v>42</v>
      </c>
      <c r="B38" s="3" t="s">
        <v>65</v>
      </c>
      <c r="C38" s="3" t="s">
        <v>105</v>
      </c>
      <c r="D38" s="3" t="s">
        <v>12</v>
      </c>
      <c r="E38" s="3">
        <v>240000</v>
      </c>
      <c r="F38" s="3">
        <v>82</v>
      </c>
      <c r="G38" s="3">
        <v>82</v>
      </c>
      <c r="H38" s="3" t="s">
        <v>13</v>
      </c>
      <c r="I38" s="4">
        <v>41456</v>
      </c>
      <c r="J38" s="2" t="s">
        <v>234</v>
      </c>
      <c r="K38" s="7"/>
      <c r="L38" s="2"/>
      <c r="M38" s="7"/>
      <c r="N38" s="2"/>
    </row>
    <row r="39" spans="1:14" x14ac:dyDescent="0.3">
      <c r="A39" s="3" t="s">
        <v>42</v>
      </c>
      <c r="B39" s="3" t="s">
        <v>43</v>
      </c>
      <c r="C39" s="3" t="s">
        <v>194</v>
      </c>
      <c r="D39" s="3" t="s">
        <v>12</v>
      </c>
      <c r="E39" s="3">
        <v>240000</v>
      </c>
      <c r="F39" s="3">
        <v>82</v>
      </c>
      <c r="G39" s="3">
        <v>82</v>
      </c>
      <c r="H39" s="3" t="s">
        <v>13</v>
      </c>
      <c r="I39" s="4">
        <v>41456</v>
      </c>
      <c r="J39" s="2" t="s">
        <v>234</v>
      </c>
      <c r="K39" s="7"/>
      <c r="L39" s="2"/>
      <c r="M39" s="7"/>
      <c r="N39" s="2"/>
    </row>
    <row r="40" spans="1:14" x14ac:dyDescent="0.3">
      <c r="A40" s="3" t="s">
        <v>26</v>
      </c>
      <c r="B40" s="3" t="s">
        <v>27</v>
      </c>
      <c r="C40" s="3">
        <v>460806</v>
      </c>
      <c r="D40" s="3" t="s">
        <v>12</v>
      </c>
      <c r="E40" s="3">
        <v>250000</v>
      </c>
      <c r="F40" s="3">
        <v>82</v>
      </c>
      <c r="G40" s="3">
        <v>82</v>
      </c>
      <c r="H40" s="3" t="s">
        <v>13</v>
      </c>
      <c r="I40" s="4">
        <v>42787</v>
      </c>
      <c r="J40" s="8" t="s">
        <v>261</v>
      </c>
      <c r="K40" s="7">
        <v>1844.5</v>
      </c>
      <c r="L40" s="2" t="s">
        <v>233</v>
      </c>
      <c r="M40" s="7">
        <v>2544.02</v>
      </c>
      <c r="N40" s="2" t="s">
        <v>254</v>
      </c>
    </row>
    <row r="41" spans="1:14" x14ac:dyDescent="0.3">
      <c r="A41" s="3" t="s">
        <v>26</v>
      </c>
      <c r="B41" s="3" t="s">
        <v>27</v>
      </c>
      <c r="C41" s="3">
        <v>461020</v>
      </c>
      <c r="D41" s="3" t="s">
        <v>12</v>
      </c>
      <c r="E41" s="3">
        <v>250000</v>
      </c>
      <c r="F41" s="3">
        <v>82</v>
      </c>
      <c r="G41" s="3">
        <v>82</v>
      </c>
      <c r="H41" s="3" t="s">
        <v>13</v>
      </c>
      <c r="I41" s="4">
        <v>42787</v>
      </c>
      <c r="J41" s="8" t="s">
        <v>264</v>
      </c>
      <c r="K41" s="7">
        <v>2136.1799999999998</v>
      </c>
      <c r="L41" s="2" t="s">
        <v>233</v>
      </c>
      <c r="M41" s="7">
        <v>2469.8000000000002</v>
      </c>
      <c r="N41" s="2" t="s">
        <v>265</v>
      </c>
    </row>
    <row r="42" spans="1:14" x14ac:dyDescent="0.3">
      <c r="A42" s="3" t="s">
        <v>20</v>
      </c>
      <c r="B42" s="3" t="s">
        <v>58</v>
      </c>
      <c r="C42" s="3" t="s">
        <v>59</v>
      </c>
      <c r="D42" s="3" t="s">
        <v>12</v>
      </c>
      <c r="E42" s="3">
        <v>250000</v>
      </c>
      <c r="F42" s="3">
        <v>82</v>
      </c>
      <c r="G42" s="3">
        <v>78</v>
      </c>
      <c r="H42" s="3" t="s">
        <v>13</v>
      </c>
      <c r="I42" s="4">
        <v>40575</v>
      </c>
      <c r="J42" s="2" t="s">
        <v>283</v>
      </c>
      <c r="K42" s="7">
        <v>1929.73</v>
      </c>
      <c r="L42" s="2" t="s">
        <v>233</v>
      </c>
      <c r="M42" s="7">
        <v>3564.8</v>
      </c>
      <c r="N42" s="2" t="s">
        <v>284</v>
      </c>
    </row>
    <row r="43" spans="1:14" x14ac:dyDescent="0.3">
      <c r="A43" s="3" t="s">
        <v>20</v>
      </c>
      <c r="B43" s="3" t="s">
        <v>98</v>
      </c>
      <c r="C43" s="3" t="s">
        <v>59</v>
      </c>
      <c r="D43" s="3" t="s">
        <v>12</v>
      </c>
      <c r="E43" s="3">
        <v>250000</v>
      </c>
      <c r="F43" s="3">
        <v>82</v>
      </c>
      <c r="G43" s="3">
        <v>78</v>
      </c>
      <c r="H43" s="3" t="s">
        <v>13</v>
      </c>
      <c r="I43" s="4">
        <v>40575</v>
      </c>
      <c r="J43" s="2" t="s">
        <v>297</v>
      </c>
      <c r="K43" s="7">
        <v>1820.64</v>
      </c>
      <c r="L43" s="2" t="s">
        <v>265</v>
      </c>
      <c r="M43" s="7">
        <v>3512.03</v>
      </c>
      <c r="N43" s="2" t="s">
        <v>271</v>
      </c>
    </row>
    <row r="44" spans="1:14" x14ac:dyDescent="0.3">
      <c r="A44" s="3" t="s">
        <v>42</v>
      </c>
      <c r="B44" s="3" t="s">
        <v>49</v>
      </c>
      <c r="C44" s="3" t="s">
        <v>50</v>
      </c>
      <c r="D44" s="3" t="s">
        <v>12</v>
      </c>
      <c r="E44" s="3">
        <v>266000</v>
      </c>
      <c r="F44" s="3">
        <v>82</v>
      </c>
      <c r="G44" s="3">
        <v>82</v>
      </c>
      <c r="H44" s="3" t="s">
        <v>13</v>
      </c>
      <c r="I44" s="4">
        <v>41619</v>
      </c>
      <c r="J44" s="2" t="s">
        <v>282</v>
      </c>
      <c r="K44" s="7">
        <v>1417.51</v>
      </c>
      <c r="L44" s="2" t="s">
        <v>233</v>
      </c>
      <c r="M44" s="7">
        <v>1799.99</v>
      </c>
      <c r="N44" s="2" t="s">
        <v>269</v>
      </c>
    </row>
    <row r="45" spans="1:14" x14ac:dyDescent="0.3">
      <c r="A45" s="3" t="s">
        <v>42</v>
      </c>
      <c r="B45" s="3" t="s">
        <v>49</v>
      </c>
      <c r="C45" s="3" t="s">
        <v>175</v>
      </c>
      <c r="D45" s="3" t="s">
        <v>12</v>
      </c>
      <c r="E45" s="3">
        <v>266000</v>
      </c>
      <c r="F45" s="3">
        <v>82</v>
      </c>
      <c r="G45" s="3">
        <v>82</v>
      </c>
      <c r="H45" s="3" t="s">
        <v>13</v>
      </c>
      <c r="I45" s="4">
        <v>41619</v>
      </c>
      <c r="J45" s="2" t="s">
        <v>234</v>
      </c>
      <c r="K45" s="7"/>
      <c r="L45" s="2"/>
      <c r="M45" s="7"/>
      <c r="N45" s="2"/>
    </row>
    <row r="46" spans="1:14" x14ac:dyDescent="0.3">
      <c r="A46" s="3" t="s">
        <v>42</v>
      </c>
      <c r="B46" s="3" t="s">
        <v>47</v>
      </c>
      <c r="C46" s="3" t="s">
        <v>102</v>
      </c>
      <c r="D46" s="3" t="s">
        <v>12</v>
      </c>
      <c r="E46" s="3">
        <v>266000</v>
      </c>
      <c r="F46" s="3">
        <v>82</v>
      </c>
      <c r="G46" s="3">
        <v>82</v>
      </c>
      <c r="H46" s="3" t="s">
        <v>13</v>
      </c>
      <c r="I46" s="4">
        <v>41456</v>
      </c>
      <c r="J46" s="2" t="s">
        <v>234</v>
      </c>
      <c r="K46" s="7"/>
      <c r="L46" s="2"/>
      <c r="M46" s="7"/>
      <c r="N46" s="2"/>
    </row>
    <row r="47" spans="1:14" x14ac:dyDescent="0.3">
      <c r="A47" s="3" t="s">
        <v>42</v>
      </c>
      <c r="B47" s="3" t="s">
        <v>47</v>
      </c>
      <c r="C47" s="3" t="s">
        <v>200</v>
      </c>
      <c r="D47" s="3" t="s">
        <v>12</v>
      </c>
      <c r="E47" s="3">
        <v>266000</v>
      </c>
      <c r="F47" s="3">
        <v>82</v>
      </c>
      <c r="G47" s="3">
        <v>82</v>
      </c>
      <c r="H47" s="3" t="s">
        <v>13</v>
      </c>
      <c r="I47" s="4">
        <v>41456</v>
      </c>
      <c r="J47" s="2" t="s">
        <v>234</v>
      </c>
      <c r="K47" s="7"/>
      <c r="L47" s="2"/>
      <c r="M47" s="7"/>
      <c r="N47" s="2"/>
    </row>
    <row r="48" spans="1:14" x14ac:dyDescent="0.3">
      <c r="A48" s="3" t="s">
        <v>42</v>
      </c>
      <c r="B48" s="3" t="s">
        <v>65</v>
      </c>
      <c r="C48" s="3" t="s">
        <v>224</v>
      </c>
      <c r="D48" s="3" t="s">
        <v>12</v>
      </c>
      <c r="E48" s="3">
        <v>266000</v>
      </c>
      <c r="F48" s="3">
        <v>82</v>
      </c>
      <c r="G48" s="3">
        <v>82</v>
      </c>
      <c r="H48" s="3" t="s">
        <v>13</v>
      </c>
      <c r="I48" s="4">
        <v>41456</v>
      </c>
      <c r="J48" s="2" t="s">
        <v>302</v>
      </c>
      <c r="K48" s="7">
        <v>1417.51</v>
      </c>
      <c r="L48" s="2" t="s">
        <v>233</v>
      </c>
      <c r="M48" s="7">
        <v>1799.99</v>
      </c>
      <c r="N48" s="2" t="s">
        <v>269</v>
      </c>
    </row>
    <row r="49" spans="1:14" x14ac:dyDescent="0.3">
      <c r="A49" s="3" t="s">
        <v>42</v>
      </c>
      <c r="B49" s="3" t="s">
        <v>65</v>
      </c>
      <c r="C49" s="3" t="s">
        <v>158</v>
      </c>
      <c r="D49" s="3" t="s">
        <v>12</v>
      </c>
      <c r="E49" s="3">
        <v>266000</v>
      </c>
      <c r="F49" s="3">
        <v>82</v>
      </c>
      <c r="G49" s="3">
        <v>82</v>
      </c>
      <c r="H49" s="3" t="s">
        <v>13</v>
      </c>
      <c r="I49" s="4">
        <v>41456</v>
      </c>
      <c r="J49" s="2" t="s">
        <v>234</v>
      </c>
      <c r="K49" s="7"/>
      <c r="L49" s="2"/>
      <c r="M49" s="7"/>
      <c r="N49" s="2"/>
    </row>
    <row r="50" spans="1:14" x14ac:dyDescent="0.3">
      <c r="A50" s="3" t="s">
        <v>42</v>
      </c>
      <c r="B50" s="3" t="s">
        <v>43</v>
      </c>
      <c r="C50" s="3" t="s">
        <v>95</v>
      </c>
      <c r="D50" s="3" t="s">
        <v>12</v>
      </c>
      <c r="E50" s="3">
        <v>266000</v>
      </c>
      <c r="F50" s="3">
        <v>82</v>
      </c>
      <c r="G50" s="3">
        <v>82</v>
      </c>
      <c r="H50" s="3" t="s">
        <v>13</v>
      </c>
      <c r="I50" s="4">
        <v>41456</v>
      </c>
      <c r="J50" s="2" t="s">
        <v>295</v>
      </c>
      <c r="K50" s="7">
        <v>1417.51</v>
      </c>
      <c r="L50" s="2" t="s">
        <v>233</v>
      </c>
      <c r="M50" s="7">
        <v>1799.99</v>
      </c>
      <c r="N50" s="2" t="s">
        <v>269</v>
      </c>
    </row>
    <row r="51" spans="1:14" x14ac:dyDescent="0.3">
      <c r="A51" s="3" t="s">
        <v>42</v>
      </c>
      <c r="B51" s="3" t="s">
        <v>43</v>
      </c>
      <c r="C51" s="3" t="s">
        <v>113</v>
      </c>
      <c r="D51" s="3" t="s">
        <v>12</v>
      </c>
      <c r="E51" s="3">
        <v>266000</v>
      </c>
      <c r="F51" s="3">
        <v>82</v>
      </c>
      <c r="G51" s="3">
        <v>82</v>
      </c>
      <c r="H51" s="3" t="s">
        <v>13</v>
      </c>
      <c r="I51" s="4">
        <v>41456</v>
      </c>
      <c r="J51" s="2" t="s">
        <v>234</v>
      </c>
      <c r="K51" s="7"/>
      <c r="L51" s="2"/>
      <c r="M51" s="7"/>
      <c r="N51" s="2"/>
    </row>
    <row r="52" spans="1:14" x14ac:dyDescent="0.3">
      <c r="A52" s="3" t="s">
        <v>20</v>
      </c>
      <c r="B52" s="3" t="s">
        <v>98</v>
      </c>
      <c r="C52" s="3" t="s">
        <v>154</v>
      </c>
      <c r="D52" s="3" t="s">
        <v>12</v>
      </c>
      <c r="E52" s="3">
        <v>300000</v>
      </c>
      <c r="F52" s="3">
        <v>82</v>
      </c>
      <c r="G52" s="3">
        <v>78</v>
      </c>
      <c r="H52" s="3" t="s">
        <v>13</v>
      </c>
      <c r="I52" s="4">
        <v>40575</v>
      </c>
      <c r="J52" s="2" t="s">
        <v>234</v>
      </c>
      <c r="K52" s="7"/>
      <c r="L52" s="2"/>
      <c r="M52" s="7"/>
      <c r="N52" s="2"/>
    </row>
    <row r="53" spans="1:14" x14ac:dyDescent="0.3">
      <c r="A53" s="3" t="s">
        <v>20</v>
      </c>
      <c r="B53" s="3" t="s">
        <v>58</v>
      </c>
      <c r="C53" s="3" t="s">
        <v>154</v>
      </c>
      <c r="D53" s="3" t="s">
        <v>12</v>
      </c>
      <c r="E53" s="3">
        <v>300000</v>
      </c>
      <c r="F53" s="3">
        <v>82</v>
      </c>
      <c r="G53" s="3">
        <v>78</v>
      </c>
      <c r="H53" s="3" t="s">
        <v>13</v>
      </c>
      <c r="I53" s="4">
        <v>40575</v>
      </c>
      <c r="J53" s="2" t="s">
        <v>234</v>
      </c>
      <c r="K53" s="7"/>
      <c r="L53" s="2"/>
      <c r="M53" s="7"/>
      <c r="N53" s="2"/>
    </row>
    <row r="54" spans="1:14" x14ac:dyDescent="0.3">
      <c r="A54" s="3" t="s">
        <v>42</v>
      </c>
      <c r="B54" s="3" t="s">
        <v>47</v>
      </c>
      <c r="C54" s="3" t="s">
        <v>78</v>
      </c>
      <c r="D54" s="3" t="s">
        <v>12</v>
      </c>
      <c r="E54" s="3">
        <v>300000</v>
      </c>
      <c r="F54" s="3">
        <v>82</v>
      </c>
      <c r="G54" s="3">
        <v>82</v>
      </c>
      <c r="H54" s="3" t="s">
        <v>13</v>
      </c>
      <c r="I54" s="4">
        <v>41456</v>
      </c>
      <c r="J54" s="2" t="s">
        <v>234</v>
      </c>
      <c r="K54" s="7"/>
      <c r="L54" s="2"/>
      <c r="M54" s="7"/>
      <c r="N54" s="2"/>
    </row>
    <row r="55" spans="1:14" x14ac:dyDescent="0.3">
      <c r="A55" s="3" t="s">
        <v>42</v>
      </c>
      <c r="B55" s="3" t="s">
        <v>65</v>
      </c>
      <c r="C55" s="3" t="s">
        <v>170</v>
      </c>
      <c r="D55" s="3" t="s">
        <v>12</v>
      </c>
      <c r="E55" s="3">
        <v>300000</v>
      </c>
      <c r="F55" s="3">
        <v>82</v>
      </c>
      <c r="G55" s="3">
        <v>82</v>
      </c>
      <c r="H55" s="3" t="s">
        <v>13</v>
      </c>
      <c r="I55" s="4">
        <v>41456</v>
      </c>
      <c r="J55" s="2" t="s">
        <v>234</v>
      </c>
      <c r="K55" s="7"/>
      <c r="L55" s="2"/>
      <c r="M55" s="7"/>
      <c r="N55" s="2"/>
    </row>
    <row r="56" spans="1:14" x14ac:dyDescent="0.3">
      <c r="A56" s="3" t="s">
        <v>42</v>
      </c>
      <c r="B56" s="3" t="s">
        <v>43</v>
      </c>
      <c r="C56" s="3" t="s">
        <v>227</v>
      </c>
      <c r="D56" s="3" t="s">
        <v>12</v>
      </c>
      <c r="E56" s="3">
        <v>300000</v>
      </c>
      <c r="F56" s="3">
        <v>82</v>
      </c>
      <c r="G56" s="3">
        <v>82</v>
      </c>
      <c r="H56" s="3" t="s">
        <v>13</v>
      </c>
      <c r="I56" s="4">
        <v>41456</v>
      </c>
      <c r="J56" s="2" t="s">
        <v>234</v>
      </c>
      <c r="K56" s="7"/>
      <c r="L56" s="2"/>
      <c r="M56" s="7"/>
      <c r="N56" s="2"/>
    </row>
    <row r="57" spans="1:14" x14ac:dyDescent="0.3">
      <c r="A57" s="3" t="s">
        <v>42</v>
      </c>
      <c r="B57" s="3" t="s">
        <v>47</v>
      </c>
      <c r="C57" s="3" t="s">
        <v>192</v>
      </c>
      <c r="D57" s="3" t="s">
        <v>12</v>
      </c>
      <c r="E57" s="3">
        <v>332500</v>
      </c>
      <c r="F57" s="3">
        <v>82</v>
      </c>
      <c r="G57" s="3">
        <v>82</v>
      </c>
      <c r="H57" s="3" t="s">
        <v>13</v>
      </c>
      <c r="I57" s="4">
        <v>41456</v>
      </c>
      <c r="J57" s="2" t="s">
        <v>234</v>
      </c>
      <c r="K57" s="7"/>
      <c r="L57" s="2"/>
      <c r="M57" s="7"/>
      <c r="N57" s="2"/>
    </row>
    <row r="58" spans="1:14" x14ac:dyDescent="0.3">
      <c r="A58" s="3" t="s">
        <v>42</v>
      </c>
      <c r="B58" s="3" t="s">
        <v>47</v>
      </c>
      <c r="C58" s="3" t="s">
        <v>109</v>
      </c>
      <c r="D58" s="3" t="s">
        <v>12</v>
      </c>
      <c r="E58" s="3">
        <v>332500</v>
      </c>
      <c r="F58" s="3">
        <v>82</v>
      </c>
      <c r="G58" s="3">
        <v>82</v>
      </c>
      <c r="H58" s="3" t="s">
        <v>13</v>
      </c>
      <c r="I58" s="4">
        <v>41456</v>
      </c>
      <c r="J58" s="2" t="s">
        <v>234</v>
      </c>
      <c r="K58" s="7"/>
      <c r="L58" s="2"/>
      <c r="M58" s="7"/>
      <c r="N58" s="2"/>
    </row>
    <row r="59" spans="1:14" x14ac:dyDescent="0.3">
      <c r="A59" s="3" t="s">
        <v>42</v>
      </c>
      <c r="B59" s="3" t="s">
        <v>65</v>
      </c>
      <c r="C59" s="3" t="s">
        <v>96</v>
      </c>
      <c r="D59" s="3" t="s">
        <v>12</v>
      </c>
      <c r="E59" s="3">
        <v>332500</v>
      </c>
      <c r="F59" s="3">
        <v>82</v>
      </c>
      <c r="G59" s="3">
        <v>82</v>
      </c>
      <c r="H59" s="3" t="s">
        <v>13</v>
      </c>
      <c r="I59" s="4">
        <v>41456</v>
      </c>
      <c r="J59" s="2" t="s">
        <v>296</v>
      </c>
      <c r="K59" s="7">
        <v>1616.97</v>
      </c>
      <c r="L59" s="2" t="s">
        <v>233</v>
      </c>
      <c r="M59" s="7" t="s">
        <v>286</v>
      </c>
      <c r="N59" s="2"/>
    </row>
    <row r="60" spans="1:14" x14ac:dyDescent="0.3">
      <c r="A60" s="3" t="s">
        <v>42</v>
      </c>
      <c r="B60" s="3" t="s">
        <v>65</v>
      </c>
      <c r="C60" s="3" t="s">
        <v>205</v>
      </c>
      <c r="D60" s="3" t="s">
        <v>12</v>
      </c>
      <c r="E60" s="3">
        <v>332500</v>
      </c>
      <c r="F60" s="3">
        <v>82</v>
      </c>
      <c r="G60" s="3">
        <v>82</v>
      </c>
      <c r="H60" s="3" t="s">
        <v>13</v>
      </c>
      <c r="I60" s="4">
        <v>41456</v>
      </c>
      <c r="J60" s="2" t="s">
        <v>234</v>
      </c>
      <c r="K60" s="7"/>
      <c r="L60" s="2"/>
      <c r="M60" s="7"/>
      <c r="N60" s="2"/>
    </row>
    <row r="61" spans="1:14" x14ac:dyDescent="0.3">
      <c r="A61" s="3" t="s">
        <v>42</v>
      </c>
      <c r="B61" s="3" t="s">
        <v>43</v>
      </c>
      <c r="C61" s="3" t="s">
        <v>46</v>
      </c>
      <c r="D61" s="3" t="s">
        <v>12</v>
      </c>
      <c r="E61" s="3">
        <v>332500</v>
      </c>
      <c r="F61" s="3">
        <v>82</v>
      </c>
      <c r="G61" s="3">
        <v>82</v>
      </c>
      <c r="H61" s="3" t="s">
        <v>13</v>
      </c>
      <c r="I61" s="4">
        <v>41456</v>
      </c>
      <c r="J61" s="2" t="s">
        <v>281</v>
      </c>
      <c r="K61" s="7">
        <v>1616.97</v>
      </c>
      <c r="L61" s="2" t="s">
        <v>233</v>
      </c>
      <c r="M61" s="7" t="s">
        <v>286</v>
      </c>
      <c r="N61" s="2"/>
    </row>
    <row r="62" spans="1:14" x14ac:dyDescent="0.3">
      <c r="A62" s="3" t="s">
        <v>42</v>
      </c>
      <c r="B62" s="3" t="s">
        <v>43</v>
      </c>
      <c r="C62" s="3" t="s">
        <v>51</v>
      </c>
      <c r="D62" s="3" t="s">
        <v>12</v>
      </c>
      <c r="E62" s="3">
        <v>332500</v>
      </c>
      <c r="F62" s="3">
        <v>82</v>
      </c>
      <c r="G62" s="3">
        <v>82</v>
      </c>
      <c r="H62" s="3" t="s">
        <v>13</v>
      </c>
      <c r="I62" s="4">
        <v>41456</v>
      </c>
      <c r="J62" s="2" t="s">
        <v>234</v>
      </c>
      <c r="K62" s="7"/>
      <c r="L62" s="2"/>
      <c r="M62" s="7"/>
      <c r="N62" s="2"/>
    </row>
    <row r="63" spans="1:14" x14ac:dyDescent="0.3">
      <c r="A63" s="3" t="s">
        <v>26</v>
      </c>
      <c r="B63" s="3" t="s">
        <v>28</v>
      </c>
      <c r="C63" s="3" t="s">
        <v>31</v>
      </c>
      <c r="D63" s="3" t="s">
        <v>12</v>
      </c>
      <c r="E63" s="3">
        <v>333000</v>
      </c>
      <c r="F63" s="3">
        <v>82</v>
      </c>
      <c r="G63" s="3">
        <v>82</v>
      </c>
      <c r="H63" s="3" t="s">
        <v>13</v>
      </c>
      <c r="I63" s="4">
        <v>42787</v>
      </c>
      <c r="J63" s="8" t="s">
        <v>352</v>
      </c>
      <c r="K63" s="7">
        <v>1950.84</v>
      </c>
      <c r="L63" s="2" t="s">
        <v>233</v>
      </c>
      <c r="M63" s="7">
        <v>2976.86</v>
      </c>
      <c r="N63" s="2" t="s">
        <v>271</v>
      </c>
    </row>
    <row r="64" spans="1:14" x14ac:dyDescent="0.3">
      <c r="A64" s="3" t="s">
        <v>42</v>
      </c>
      <c r="B64" s="3" t="s">
        <v>47</v>
      </c>
      <c r="C64" s="3" t="s">
        <v>85</v>
      </c>
      <c r="D64" s="3" t="s">
        <v>12</v>
      </c>
      <c r="E64" s="3">
        <v>360000</v>
      </c>
      <c r="F64" s="3">
        <v>82</v>
      </c>
      <c r="G64" s="3">
        <v>82</v>
      </c>
      <c r="H64" s="3" t="s">
        <v>13</v>
      </c>
      <c r="I64" s="4">
        <v>41456</v>
      </c>
      <c r="J64" s="2" t="s">
        <v>234</v>
      </c>
      <c r="K64" s="7"/>
      <c r="L64" s="2"/>
      <c r="M64" s="7"/>
      <c r="N64" s="2"/>
    </row>
    <row r="65" spans="1:14" x14ac:dyDescent="0.3">
      <c r="A65" s="3" t="s">
        <v>42</v>
      </c>
      <c r="B65" s="3" t="s">
        <v>65</v>
      </c>
      <c r="C65" s="3" t="s">
        <v>215</v>
      </c>
      <c r="D65" s="3" t="s">
        <v>12</v>
      </c>
      <c r="E65" s="3">
        <v>360000</v>
      </c>
      <c r="F65" s="3">
        <v>82</v>
      </c>
      <c r="G65" s="3">
        <v>82</v>
      </c>
      <c r="H65" s="3" t="s">
        <v>13</v>
      </c>
      <c r="I65" s="4">
        <v>41456</v>
      </c>
      <c r="J65" s="2" t="s">
        <v>234</v>
      </c>
      <c r="K65" s="7"/>
      <c r="L65" s="2"/>
      <c r="M65" s="7"/>
      <c r="N65" s="2"/>
    </row>
    <row r="66" spans="1:14" x14ac:dyDescent="0.3">
      <c r="A66" s="3" t="s">
        <v>42</v>
      </c>
      <c r="B66" s="3" t="s">
        <v>43</v>
      </c>
      <c r="C66" s="3" t="s">
        <v>177</v>
      </c>
      <c r="D66" s="3" t="s">
        <v>12</v>
      </c>
      <c r="E66" s="3">
        <v>360000</v>
      </c>
      <c r="F66" s="3">
        <v>82</v>
      </c>
      <c r="G66" s="3">
        <v>82</v>
      </c>
      <c r="H66" s="3" t="s">
        <v>13</v>
      </c>
      <c r="I66" s="4">
        <v>41456</v>
      </c>
      <c r="J66" s="2" t="s">
        <v>350</v>
      </c>
      <c r="K66" s="7">
        <v>1999.99</v>
      </c>
      <c r="L66" s="2" t="s">
        <v>265</v>
      </c>
      <c r="M66" s="7"/>
      <c r="N66" s="2"/>
    </row>
    <row r="67" spans="1:14" x14ac:dyDescent="0.3">
      <c r="A67" s="3" t="s">
        <v>42</v>
      </c>
      <c r="B67" s="3" t="s">
        <v>49</v>
      </c>
      <c r="C67" s="3" t="s">
        <v>203</v>
      </c>
      <c r="D67" s="3" t="s">
        <v>12</v>
      </c>
      <c r="E67" s="3">
        <v>399000</v>
      </c>
      <c r="F67" s="3">
        <v>82</v>
      </c>
      <c r="G67" s="3">
        <v>82</v>
      </c>
      <c r="H67" s="3" t="s">
        <v>13</v>
      </c>
      <c r="I67" s="4">
        <v>41619</v>
      </c>
      <c r="J67" s="2" t="s">
        <v>234</v>
      </c>
      <c r="K67" s="7"/>
      <c r="L67" s="2"/>
      <c r="M67" s="7"/>
      <c r="N67" s="2"/>
    </row>
    <row r="68" spans="1:14" x14ac:dyDescent="0.3">
      <c r="A68" s="3" t="s">
        <v>42</v>
      </c>
      <c r="B68" s="3" t="s">
        <v>49</v>
      </c>
      <c r="C68" s="3" t="s">
        <v>180</v>
      </c>
      <c r="D68" s="3" t="s">
        <v>12</v>
      </c>
      <c r="E68" s="3">
        <v>399000</v>
      </c>
      <c r="F68" s="3">
        <v>82</v>
      </c>
      <c r="G68" s="3">
        <v>82</v>
      </c>
      <c r="H68" s="3" t="s">
        <v>13</v>
      </c>
      <c r="I68" s="4">
        <v>41619</v>
      </c>
      <c r="J68" s="2" t="s">
        <v>234</v>
      </c>
      <c r="K68" s="7"/>
      <c r="L68" s="2"/>
      <c r="M68" s="7"/>
      <c r="N68" s="2"/>
    </row>
    <row r="69" spans="1:14" x14ac:dyDescent="0.3">
      <c r="A69" s="3" t="s">
        <v>42</v>
      </c>
      <c r="B69" s="3" t="s">
        <v>47</v>
      </c>
      <c r="C69" s="3" t="s">
        <v>110</v>
      </c>
      <c r="D69" s="3" t="s">
        <v>12</v>
      </c>
      <c r="E69" s="3">
        <v>399000</v>
      </c>
      <c r="F69" s="3">
        <v>82</v>
      </c>
      <c r="G69" s="3">
        <v>82</v>
      </c>
      <c r="H69" s="3" t="s">
        <v>13</v>
      </c>
      <c r="I69" s="4">
        <v>41456</v>
      </c>
      <c r="J69" s="2" t="s">
        <v>234</v>
      </c>
      <c r="K69" s="7"/>
      <c r="L69" s="2"/>
      <c r="M69" s="7"/>
      <c r="N69" s="2"/>
    </row>
    <row r="70" spans="1:14" x14ac:dyDescent="0.3">
      <c r="A70" s="3" t="s">
        <v>42</v>
      </c>
      <c r="B70" s="3" t="s">
        <v>47</v>
      </c>
      <c r="C70" s="3" t="s">
        <v>107</v>
      </c>
      <c r="D70" s="3" t="s">
        <v>12</v>
      </c>
      <c r="E70" s="3">
        <v>399000</v>
      </c>
      <c r="F70" s="3">
        <v>82</v>
      </c>
      <c r="G70" s="3">
        <v>82</v>
      </c>
      <c r="H70" s="3" t="s">
        <v>13</v>
      </c>
      <c r="I70" s="4">
        <v>41456</v>
      </c>
      <c r="J70" s="2" t="s">
        <v>234</v>
      </c>
      <c r="K70" s="7"/>
      <c r="L70" s="2"/>
      <c r="M70" s="7"/>
      <c r="N70" s="2"/>
    </row>
    <row r="71" spans="1:14" x14ac:dyDescent="0.3">
      <c r="A71" s="3" t="s">
        <v>42</v>
      </c>
      <c r="B71" s="3" t="s">
        <v>65</v>
      </c>
      <c r="C71" s="3" t="s">
        <v>135</v>
      </c>
      <c r="D71" s="3" t="s">
        <v>12</v>
      </c>
      <c r="E71" s="3">
        <v>399000</v>
      </c>
      <c r="F71" s="3">
        <v>82</v>
      </c>
      <c r="G71" s="3">
        <v>82</v>
      </c>
      <c r="H71" s="3" t="s">
        <v>13</v>
      </c>
      <c r="I71" s="4">
        <v>41456</v>
      </c>
      <c r="J71" s="2" t="s">
        <v>234</v>
      </c>
      <c r="K71" s="7"/>
      <c r="L71" s="2"/>
      <c r="M71" s="7"/>
      <c r="N71" s="2"/>
    </row>
    <row r="72" spans="1:14" x14ac:dyDescent="0.3">
      <c r="A72" s="3" t="s">
        <v>42</v>
      </c>
      <c r="B72" s="3" t="s">
        <v>65</v>
      </c>
      <c r="C72" s="3" t="s">
        <v>104</v>
      </c>
      <c r="D72" s="3" t="s">
        <v>12</v>
      </c>
      <c r="E72" s="3">
        <v>399000</v>
      </c>
      <c r="F72" s="3">
        <v>82</v>
      </c>
      <c r="G72" s="3">
        <v>82</v>
      </c>
      <c r="H72" s="3" t="s">
        <v>13</v>
      </c>
      <c r="I72" s="4">
        <v>41456</v>
      </c>
      <c r="J72" s="2" t="s">
        <v>301</v>
      </c>
      <c r="K72" s="7">
        <v>1985.07</v>
      </c>
      <c r="L72" s="2" t="s">
        <v>233</v>
      </c>
      <c r="M72" s="7">
        <v>2052.69</v>
      </c>
      <c r="N72" s="2" t="s">
        <v>267</v>
      </c>
    </row>
    <row r="73" spans="1:14" x14ac:dyDescent="0.3">
      <c r="A73" s="3" t="s">
        <v>42</v>
      </c>
      <c r="B73" s="3" t="s">
        <v>43</v>
      </c>
      <c r="C73" s="3" t="s">
        <v>163</v>
      </c>
      <c r="D73" s="3" t="s">
        <v>12</v>
      </c>
      <c r="E73" s="3">
        <v>399000</v>
      </c>
      <c r="F73" s="3">
        <v>82</v>
      </c>
      <c r="G73" s="3">
        <v>82</v>
      </c>
      <c r="H73" s="3" t="s">
        <v>13</v>
      </c>
      <c r="I73" s="4">
        <v>41456</v>
      </c>
      <c r="J73" s="2" t="s">
        <v>349</v>
      </c>
      <c r="K73" s="7">
        <v>1836.05</v>
      </c>
      <c r="L73" s="2" t="s">
        <v>233</v>
      </c>
      <c r="M73" s="7" t="s">
        <v>286</v>
      </c>
      <c r="N73" s="2"/>
    </row>
    <row r="74" spans="1:14" x14ac:dyDescent="0.3">
      <c r="A74" s="3" t="s">
        <v>42</v>
      </c>
      <c r="B74" s="3" t="s">
        <v>43</v>
      </c>
      <c r="C74" s="3" t="s">
        <v>216</v>
      </c>
      <c r="D74" s="3" t="s">
        <v>12</v>
      </c>
      <c r="E74" s="3">
        <v>399000</v>
      </c>
      <c r="F74" s="3">
        <v>82</v>
      </c>
      <c r="G74" s="3">
        <v>82</v>
      </c>
      <c r="H74" s="3" t="s">
        <v>13</v>
      </c>
      <c r="I74" s="4">
        <v>41456</v>
      </c>
      <c r="J74" s="2" t="s">
        <v>351</v>
      </c>
      <c r="K74" s="7">
        <v>1985.07</v>
      </c>
      <c r="L74" s="2" t="s">
        <v>233</v>
      </c>
      <c r="M74" s="7">
        <v>2052.69</v>
      </c>
      <c r="N74" s="2" t="s">
        <v>267</v>
      </c>
    </row>
    <row r="75" spans="1:14" x14ac:dyDescent="0.3">
      <c r="A75" s="3" t="s">
        <v>26</v>
      </c>
      <c r="B75" s="3" t="s">
        <v>27</v>
      </c>
      <c r="C75" s="3">
        <v>460805</v>
      </c>
      <c r="D75" s="3" t="s">
        <v>12</v>
      </c>
      <c r="E75" s="3">
        <v>399990</v>
      </c>
      <c r="F75" s="3">
        <v>82</v>
      </c>
      <c r="G75" s="3">
        <v>82</v>
      </c>
      <c r="H75" s="3" t="s">
        <v>13</v>
      </c>
      <c r="I75" s="4">
        <v>42787</v>
      </c>
      <c r="J75" s="8" t="s">
        <v>260</v>
      </c>
      <c r="K75" s="7">
        <v>2148.9899999999998</v>
      </c>
      <c r="L75" s="2" t="s">
        <v>259</v>
      </c>
      <c r="M75" s="7">
        <v>2782.44</v>
      </c>
      <c r="N75" s="2" t="s">
        <v>254</v>
      </c>
    </row>
    <row r="76" spans="1:14" x14ac:dyDescent="0.3">
      <c r="A76" s="3" t="s">
        <v>26</v>
      </c>
      <c r="B76" s="3" t="s">
        <v>27</v>
      </c>
      <c r="C76" s="3">
        <v>461021</v>
      </c>
      <c r="D76" s="3" t="s">
        <v>12</v>
      </c>
      <c r="E76" s="3">
        <v>399990</v>
      </c>
      <c r="F76" s="3">
        <v>82</v>
      </c>
      <c r="G76" s="3">
        <v>82</v>
      </c>
      <c r="H76" s="3" t="s">
        <v>13</v>
      </c>
      <c r="I76" s="4">
        <v>42787</v>
      </c>
      <c r="J76" s="8" t="s">
        <v>266</v>
      </c>
      <c r="K76" s="7">
        <v>2375.89</v>
      </c>
      <c r="L76" s="2" t="s">
        <v>267</v>
      </c>
      <c r="M76" s="7">
        <v>5615.38</v>
      </c>
      <c r="N76" s="2" t="s">
        <v>244</v>
      </c>
    </row>
    <row r="77" spans="1:14" x14ac:dyDescent="0.3">
      <c r="A77" s="3" t="s">
        <v>26</v>
      </c>
      <c r="B77" s="3" t="s">
        <v>28</v>
      </c>
      <c r="C77" s="3" t="s">
        <v>33</v>
      </c>
      <c r="D77" s="3" t="s">
        <v>12</v>
      </c>
      <c r="E77" s="3">
        <v>399990</v>
      </c>
      <c r="F77" s="3">
        <v>82</v>
      </c>
      <c r="G77" s="3">
        <v>82</v>
      </c>
      <c r="H77" s="3" t="s">
        <v>13</v>
      </c>
      <c r="I77" s="4">
        <v>42787</v>
      </c>
      <c r="J77" s="8" t="s">
        <v>277</v>
      </c>
      <c r="K77" s="7">
        <v>1939</v>
      </c>
      <c r="L77" s="2" t="s">
        <v>278</v>
      </c>
      <c r="M77" s="7">
        <v>2499.89</v>
      </c>
      <c r="N77" s="2" t="s">
        <v>256</v>
      </c>
    </row>
    <row r="78" spans="1:14" x14ac:dyDescent="0.3">
      <c r="A78" s="3" t="s">
        <v>20</v>
      </c>
      <c r="B78" s="3" t="s">
        <v>58</v>
      </c>
      <c r="C78" s="3" t="s">
        <v>151</v>
      </c>
      <c r="D78" s="3" t="s">
        <v>12</v>
      </c>
      <c r="E78" s="3">
        <v>400000</v>
      </c>
      <c r="F78" s="3">
        <v>82</v>
      </c>
      <c r="G78" s="3">
        <v>78</v>
      </c>
      <c r="H78" s="3" t="s">
        <v>13</v>
      </c>
      <c r="I78" s="4">
        <v>40575</v>
      </c>
      <c r="J78" s="2" t="s">
        <v>325</v>
      </c>
      <c r="K78" s="7">
        <v>2192.94</v>
      </c>
      <c r="L78" s="2" t="s">
        <v>265</v>
      </c>
      <c r="M78" s="7">
        <v>2815.99</v>
      </c>
      <c r="N78" s="2" t="s">
        <v>248</v>
      </c>
    </row>
    <row r="79" spans="1:14" x14ac:dyDescent="0.3">
      <c r="A79" s="3" t="s">
        <v>20</v>
      </c>
      <c r="B79" s="3" t="s">
        <v>98</v>
      </c>
      <c r="C79" s="3" t="s">
        <v>151</v>
      </c>
      <c r="D79" s="3" t="s">
        <v>12</v>
      </c>
      <c r="E79" s="3">
        <v>400000</v>
      </c>
      <c r="F79" s="3">
        <v>82</v>
      </c>
      <c r="G79" s="3">
        <v>78</v>
      </c>
      <c r="H79" s="3" t="s">
        <v>13</v>
      </c>
      <c r="I79" s="4">
        <v>40575</v>
      </c>
      <c r="J79" s="2" t="s">
        <v>326</v>
      </c>
      <c r="K79" s="7">
        <v>2218.65</v>
      </c>
      <c r="L79" s="2" t="s">
        <v>233</v>
      </c>
      <c r="M79" s="7">
        <v>4318.4799999999996</v>
      </c>
      <c r="N79" s="2" t="s">
        <v>327</v>
      </c>
    </row>
    <row r="80" spans="1:14" x14ac:dyDescent="0.3">
      <c r="A80" s="3" t="s">
        <v>52</v>
      </c>
      <c r="B80" s="3" t="s">
        <v>53</v>
      </c>
      <c r="C80" s="3" t="s">
        <v>196</v>
      </c>
      <c r="D80" s="3" t="s">
        <v>12</v>
      </c>
      <c r="E80" s="3">
        <v>500000</v>
      </c>
      <c r="F80" s="3">
        <v>82</v>
      </c>
      <c r="G80" s="3">
        <v>78</v>
      </c>
      <c r="H80" s="3" t="s">
        <v>13</v>
      </c>
      <c r="I80" s="4">
        <v>38594</v>
      </c>
      <c r="J80" s="2" t="s">
        <v>234</v>
      </c>
      <c r="K80" s="7"/>
      <c r="L80" s="2"/>
      <c r="M80" s="7"/>
      <c r="N80" s="2"/>
    </row>
    <row r="81" spans="1:14" x14ac:dyDescent="0.3">
      <c r="A81" s="3" t="s">
        <v>9</v>
      </c>
      <c r="B81" s="3" t="s">
        <v>10</v>
      </c>
      <c r="C81" s="3" t="s">
        <v>101</v>
      </c>
      <c r="D81" s="3" t="s">
        <v>12</v>
      </c>
      <c r="E81" s="3">
        <v>150000</v>
      </c>
      <c r="F81" s="3">
        <v>82.7</v>
      </c>
      <c r="G81" s="3">
        <v>78</v>
      </c>
      <c r="H81" s="3" t="s">
        <v>13</v>
      </c>
      <c r="I81" s="4">
        <v>40577</v>
      </c>
      <c r="J81" s="2" t="s">
        <v>298</v>
      </c>
      <c r="K81" s="7">
        <v>1097.25</v>
      </c>
      <c r="L81" s="2" t="s">
        <v>233</v>
      </c>
      <c r="M81" s="7">
        <v>1338</v>
      </c>
      <c r="N81" s="2" t="s">
        <v>299</v>
      </c>
    </row>
    <row r="82" spans="1:14" x14ac:dyDescent="0.3">
      <c r="A82" s="3" t="s">
        <v>9</v>
      </c>
      <c r="B82" s="3" t="s">
        <v>16</v>
      </c>
      <c r="C82" s="3" t="s">
        <v>128</v>
      </c>
      <c r="D82" s="3" t="s">
        <v>12</v>
      </c>
      <c r="E82" s="3">
        <v>150000</v>
      </c>
      <c r="F82" s="3">
        <v>82.7</v>
      </c>
      <c r="G82" s="3">
        <v>82</v>
      </c>
      <c r="H82" s="3" t="s">
        <v>13</v>
      </c>
      <c r="I82" s="4">
        <v>42125</v>
      </c>
      <c r="J82" s="2" t="s">
        <v>234</v>
      </c>
      <c r="K82" s="7"/>
      <c r="L82" s="2"/>
      <c r="M82" s="7"/>
      <c r="N82" s="2"/>
    </row>
    <row r="83" spans="1:14" x14ac:dyDescent="0.3">
      <c r="A83" s="3" t="s">
        <v>9</v>
      </c>
      <c r="B83" s="3" t="s">
        <v>10</v>
      </c>
      <c r="C83" s="3" t="s">
        <v>220</v>
      </c>
      <c r="D83" s="3" t="s">
        <v>12</v>
      </c>
      <c r="E83" s="3">
        <v>300000</v>
      </c>
      <c r="F83" s="3">
        <v>82.7</v>
      </c>
      <c r="G83" s="3">
        <v>78</v>
      </c>
      <c r="H83" s="3" t="s">
        <v>13</v>
      </c>
      <c r="I83" s="4">
        <v>40577</v>
      </c>
      <c r="J83" s="2" t="s">
        <v>318</v>
      </c>
      <c r="K83" s="7">
        <v>1620.34</v>
      </c>
      <c r="L83" s="2" t="s">
        <v>233</v>
      </c>
      <c r="M83" s="7">
        <v>1939</v>
      </c>
      <c r="N83" s="2" t="s">
        <v>238</v>
      </c>
    </row>
    <row r="84" spans="1:14" x14ac:dyDescent="0.3">
      <c r="A84" s="3" t="s">
        <v>9</v>
      </c>
      <c r="B84" s="3" t="s">
        <v>16</v>
      </c>
      <c r="C84" s="3" t="s">
        <v>137</v>
      </c>
      <c r="D84" s="3" t="s">
        <v>12</v>
      </c>
      <c r="E84" s="3">
        <v>300000</v>
      </c>
      <c r="F84" s="3">
        <v>82.7</v>
      </c>
      <c r="G84" s="3">
        <v>82</v>
      </c>
      <c r="H84" s="3" t="s">
        <v>13</v>
      </c>
      <c r="I84" s="4">
        <v>42125</v>
      </c>
      <c r="J84" s="2" t="s">
        <v>234</v>
      </c>
      <c r="K84" s="7"/>
      <c r="L84" s="2"/>
      <c r="M84" s="7"/>
      <c r="N84" s="2"/>
    </row>
    <row r="85" spans="1:14" x14ac:dyDescent="0.3">
      <c r="A85" s="3" t="s">
        <v>9</v>
      </c>
      <c r="B85" s="3" t="s">
        <v>10</v>
      </c>
      <c r="C85" s="3" t="s">
        <v>207</v>
      </c>
      <c r="D85" s="3" t="s">
        <v>12</v>
      </c>
      <c r="E85" s="3">
        <v>199900</v>
      </c>
      <c r="F85" s="3">
        <v>83</v>
      </c>
      <c r="G85" s="3">
        <v>78</v>
      </c>
      <c r="H85" s="3" t="s">
        <v>13</v>
      </c>
      <c r="I85" s="4">
        <v>40577</v>
      </c>
      <c r="J85" s="2" t="s">
        <v>315</v>
      </c>
      <c r="K85" s="7">
        <v>1328.4</v>
      </c>
      <c r="L85" s="2" t="s">
        <v>233</v>
      </c>
      <c r="M85" s="7">
        <v>1664.99</v>
      </c>
      <c r="N85" s="2" t="s">
        <v>248</v>
      </c>
    </row>
    <row r="86" spans="1:14" x14ac:dyDescent="0.3">
      <c r="A86" s="3" t="s">
        <v>9</v>
      </c>
      <c r="B86" s="3" t="s">
        <v>16</v>
      </c>
      <c r="C86" s="3" t="s">
        <v>228</v>
      </c>
      <c r="D86" s="3" t="s">
        <v>12</v>
      </c>
      <c r="E86" s="3">
        <v>199900</v>
      </c>
      <c r="F86" s="3">
        <v>83</v>
      </c>
      <c r="G86" s="3">
        <v>82</v>
      </c>
      <c r="H86" s="3" t="s">
        <v>13</v>
      </c>
      <c r="I86" s="4">
        <v>42125</v>
      </c>
      <c r="J86" s="2" t="s">
        <v>234</v>
      </c>
      <c r="K86" s="7"/>
      <c r="L86" s="2"/>
      <c r="M86" s="7"/>
      <c r="N86" s="2"/>
    </row>
    <row r="87" spans="1:14" x14ac:dyDescent="0.3">
      <c r="A87" s="3" t="s">
        <v>9</v>
      </c>
      <c r="B87" s="3" t="s">
        <v>10</v>
      </c>
      <c r="C87" s="3" t="s">
        <v>171</v>
      </c>
      <c r="D87" s="3" t="s">
        <v>12</v>
      </c>
      <c r="E87" s="3">
        <v>250000</v>
      </c>
      <c r="F87" s="3">
        <v>83</v>
      </c>
      <c r="G87" s="3">
        <v>78</v>
      </c>
      <c r="H87" s="3" t="s">
        <v>13</v>
      </c>
      <c r="I87" s="4">
        <v>40577</v>
      </c>
      <c r="J87" s="2" t="s">
        <v>316</v>
      </c>
      <c r="K87" s="7">
        <v>1450.69</v>
      </c>
      <c r="L87" s="2" t="s">
        <v>233</v>
      </c>
      <c r="M87" s="7">
        <v>1930</v>
      </c>
      <c r="N87" s="2" t="s">
        <v>239</v>
      </c>
    </row>
    <row r="88" spans="1:14" x14ac:dyDescent="0.3">
      <c r="A88" s="3" t="s">
        <v>9</v>
      </c>
      <c r="B88" s="3" t="s">
        <v>10</v>
      </c>
      <c r="C88" s="3" t="s">
        <v>229</v>
      </c>
      <c r="D88" s="3" t="s">
        <v>12</v>
      </c>
      <c r="E88" s="3">
        <v>250000</v>
      </c>
      <c r="F88" s="3">
        <v>83</v>
      </c>
      <c r="G88" s="3">
        <v>78</v>
      </c>
      <c r="H88" s="3" t="s">
        <v>13</v>
      </c>
      <c r="I88" s="4">
        <v>40577</v>
      </c>
      <c r="J88" s="2" t="s">
        <v>317</v>
      </c>
      <c r="K88" s="7">
        <v>1996.33</v>
      </c>
      <c r="L88" s="2" t="s">
        <v>233</v>
      </c>
      <c r="M88" s="7">
        <v>2489.9899999999998</v>
      </c>
      <c r="N88" s="2" t="s">
        <v>239</v>
      </c>
    </row>
    <row r="89" spans="1:14" x14ac:dyDescent="0.3">
      <c r="A89" s="3" t="s">
        <v>9</v>
      </c>
      <c r="B89" s="3" t="s">
        <v>16</v>
      </c>
      <c r="C89" s="3" t="s">
        <v>119</v>
      </c>
      <c r="D89" s="3" t="s">
        <v>12</v>
      </c>
      <c r="E89" s="3">
        <v>250000</v>
      </c>
      <c r="F89" s="3">
        <v>83</v>
      </c>
      <c r="G89" s="3">
        <v>82</v>
      </c>
      <c r="H89" s="3" t="s">
        <v>13</v>
      </c>
      <c r="I89" s="4">
        <v>42125</v>
      </c>
      <c r="J89" s="2" t="s">
        <v>234</v>
      </c>
      <c r="K89" s="7"/>
      <c r="L89" s="2"/>
      <c r="M89" s="7"/>
      <c r="N89" s="2"/>
    </row>
    <row r="90" spans="1:14" x14ac:dyDescent="0.3">
      <c r="A90" s="3" t="s">
        <v>9</v>
      </c>
      <c r="B90" s="3" t="s">
        <v>18</v>
      </c>
      <c r="C90" s="3" t="s">
        <v>141</v>
      </c>
      <c r="D90" s="3" t="s">
        <v>12</v>
      </c>
      <c r="E90" s="3">
        <v>250000</v>
      </c>
      <c r="F90" s="3">
        <v>83</v>
      </c>
      <c r="G90" s="3">
        <v>82</v>
      </c>
      <c r="H90" s="3" t="s">
        <v>13</v>
      </c>
      <c r="I90" s="4">
        <v>42248</v>
      </c>
      <c r="J90" s="2" t="s">
        <v>354</v>
      </c>
      <c r="K90" s="7">
        <v>1615.99</v>
      </c>
      <c r="L90" s="2" t="s">
        <v>353</v>
      </c>
      <c r="M90" s="7">
        <v>3513.14</v>
      </c>
      <c r="N90" s="2" t="s">
        <v>244</v>
      </c>
    </row>
    <row r="91" spans="1:14" x14ac:dyDescent="0.3">
      <c r="A91" s="3" t="s">
        <v>9</v>
      </c>
      <c r="B91" s="3" t="s">
        <v>10</v>
      </c>
      <c r="C91" s="3" t="s">
        <v>89</v>
      </c>
      <c r="D91" s="3" t="s">
        <v>12</v>
      </c>
      <c r="E91" s="3">
        <v>350000</v>
      </c>
      <c r="F91" s="3">
        <v>83</v>
      </c>
      <c r="G91" s="3">
        <v>78</v>
      </c>
      <c r="H91" s="3" t="s">
        <v>13</v>
      </c>
      <c r="I91" s="4">
        <v>40577</v>
      </c>
      <c r="J91" s="2" t="s">
        <v>294</v>
      </c>
      <c r="K91" s="7">
        <v>1678.98</v>
      </c>
      <c r="L91" s="2" t="s">
        <v>233</v>
      </c>
      <c r="M91" s="7">
        <v>2089</v>
      </c>
      <c r="N91" s="2" t="s">
        <v>239</v>
      </c>
    </row>
    <row r="92" spans="1:14" x14ac:dyDescent="0.3">
      <c r="A92" s="3" t="s">
        <v>20</v>
      </c>
      <c r="B92" s="3" t="s">
        <v>21</v>
      </c>
      <c r="C92" s="3" t="s">
        <v>22</v>
      </c>
      <c r="D92" s="3" t="s">
        <v>12</v>
      </c>
      <c r="E92" s="3">
        <v>400000</v>
      </c>
      <c r="F92" s="3">
        <v>83</v>
      </c>
      <c r="G92" s="3">
        <v>82</v>
      </c>
      <c r="H92" s="3" t="s">
        <v>13</v>
      </c>
      <c r="I92" s="4">
        <v>42682</v>
      </c>
      <c r="J92" s="8" t="s">
        <v>246</v>
      </c>
      <c r="K92" s="7">
        <v>2432.54</v>
      </c>
      <c r="L92" s="2" t="s">
        <v>233</v>
      </c>
      <c r="M92" s="7" t="s">
        <v>286</v>
      </c>
      <c r="N92" s="2"/>
    </row>
    <row r="93" spans="1:14" x14ac:dyDescent="0.3">
      <c r="A93" s="3" t="s">
        <v>9</v>
      </c>
      <c r="B93" s="3" t="s">
        <v>10</v>
      </c>
      <c r="C93" s="3" t="s">
        <v>117</v>
      </c>
      <c r="D93" s="3" t="s">
        <v>12</v>
      </c>
      <c r="E93" s="3">
        <v>500000</v>
      </c>
      <c r="F93" s="3">
        <v>83</v>
      </c>
      <c r="G93" s="3">
        <v>82</v>
      </c>
      <c r="H93" s="3" t="s">
        <v>13</v>
      </c>
      <c r="I93" s="4">
        <v>41935</v>
      </c>
      <c r="J93" s="2" t="s">
        <v>305</v>
      </c>
      <c r="K93" s="7">
        <v>2230</v>
      </c>
      <c r="L93" s="2" t="s">
        <v>306</v>
      </c>
      <c r="M93" s="7">
        <v>5581.8</v>
      </c>
      <c r="N93" s="2" t="s">
        <v>244</v>
      </c>
    </row>
    <row r="94" spans="1:14" x14ac:dyDescent="0.3">
      <c r="A94" s="3" t="s">
        <v>9</v>
      </c>
      <c r="B94" s="3" t="s">
        <v>10</v>
      </c>
      <c r="C94" s="3" t="s">
        <v>139</v>
      </c>
      <c r="D94" s="3" t="s">
        <v>12</v>
      </c>
      <c r="E94" s="3">
        <v>500000</v>
      </c>
      <c r="F94" s="3">
        <v>83</v>
      </c>
      <c r="G94" s="3">
        <v>82</v>
      </c>
      <c r="H94" s="3" t="s">
        <v>13</v>
      </c>
      <c r="I94" s="4">
        <v>41935</v>
      </c>
      <c r="J94" s="2" t="s">
        <v>319</v>
      </c>
      <c r="K94" s="7">
        <v>2959.95</v>
      </c>
      <c r="L94" s="2" t="s">
        <v>259</v>
      </c>
      <c r="M94" s="7">
        <v>3250</v>
      </c>
      <c r="N94" s="2" t="s">
        <v>320</v>
      </c>
    </row>
    <row r="95" spans="1:14" x14ac:dyDescent="0.3">
      <c r="A95" s="3" t="s">
        <v>26</v>
      </c>
      <c r="B95" s="3" t="s">
        <v>27</v>
      </c>
      <c r="C95" s="3">
        <v>460792</v>
      </c>
      <c r="D95" s="3" t="s">
        <v>12</v>
      </c>
      <c r="E95" s="3">
        <v>175000</v>
      </c>
      <c r="F95" s="3">
        <v>84</v>
      </c>
      <c r="G95" s="3">
        <v>82</v>
      </c>
      <c r="H95" s="3" t="s">
        <v>13</v>
      </c>
      <c r="I95" s="4">
        <v>42787</v>
      </c>
      <c r="J95" s="8" t="s">
        <v>257</v>
      </c>
      <c r="K95" s="7">
        <v>1362.13</v>
      </c>
      <c r="L95" s="2" t="s">
        <v>233</v>
      </c>
      <c r="M95" s="7">
        <v>1889.99</v>
      </c>
      <c r="N95" s="2" t="s">
        <v>258</v>
      </c>
    </row>
    <row r="96" spans="1:14" x14ac:dyDescent="0.3">
      <c r="A96" s="3" t="s">
        <v>26</v>
      </c>
      <c r="B96" s="3" t="s">
        <v>27</v>
      </c>
      <c r="C96" s="3">
        <v>460730</v>
      </c>
      <c r="D96" s="3" t="s">
        <v>12</v>
      </c>
      <c r="E96" s="3">
        <v>199000</v>
      </c>
      <c r="F96" s="3">
        <v>84</v>
      </c>
      <c r="G96" s="3">
        <v>82</v>
      </c>
      <c r="H96" s="3" t="s">
        <v>13</v>
      </c>
      <c r="I96" s="4">
        <v>42787</v>
      </c>
      <c r="J96" s="8" t="s">
        <v>249</v>
      </c>
      <c r="K96" s="7">
        <v>1448.63</v>
      </c>
      <c r="L96" s="2" t="s">
        <v>233</v>
      </c>
      <c r="M96" s="7">
        <v>1889.99</v>
      </c>
      <c r="N96" s="2" t="s">
        <v>238</v>
      </c>
    </row>
    <row r="97" spans="1:14" x14ac:dyDescent="0.3">
      <c r="A97" s="3" t="s">
        <v>26</v>
      </c>
      <c r="B97" s="3" t="s">
        <v>27</v>
      </c>
      <c r="C97" s="3">
        <v>461000</v>
      </c>
      <c r="D97" s="3" t="s">
        <v>12</v>
      </c>
      <c r="E97" s="3">
        <v>199000</v>
      </c>
      <c r="F97" s="3">
        <v>84</v>
      </c>
      <c r="G97" s="3">
        <v>82</v>
      </c>
      <c r="H97" s="3" t="s">
        <v>13</v>
      </c>
      <c r="I97" s="4">
        <v>42787</v>
      </c>
      <c r="J97" s="8" t="s">
        <v>262</v>
      </c>
      <c r="K97" s="7">
        <v>2099</v>
      </c>
      <c r="L97" s="2" t="s">
        <v>263</v>
      </c>
      <c r="M97" s="7"/>
      <c r="N97" s="2"/>
    </row>
    <row r="98" spans="1:14" x14ac:dyDescent="0.3">
      <c r="A98" s="3" t="s">
        <v>26</v>
      </c>
      <c r="B98" s="3" t="s">
        <v>28</v>
      </c>
      <c r="C98" s="3" t="s">
        <v>30</v>
      </c>
      <c r="D98" s="3" t="s">
        <v>12</v>
      </c>
      <c r="E98" s="3">
        <v>199000</v>
      </c>
      <c r="F98" s="3">
        <v>84</v>
      </c>
      <c r="G98" s="3">
        <v>82</v>
      </c>
      <c r="H98" s="3" t="s">
        <v>13</v>
      </c>
      <c r="I98" s="4">
        <v>42787</v>
      </c>
      <c r="J98" s="8" t="s">
        <v>275</v>
      </c>
      <c r="K98" s="7">
        <v>1448.63</v>
      </c>
      <c r="L98" s="2" t="s">
        <v>233</v>
      </c>
      <c r="M98" s="7">
        <v>1778.99</v>
      </c>
      <c r="N98" s="2" t="s">
        <v>248</v>
      </c>
    </row>
    <row r="99" spans="1:14" x14ac:dyDescent="0.3">
      <c r="A99" s="3" t="s">
        <v>26</v>
      </c>
      <c r="B99" s="3" t="s">
        <v>27</v>
      </c>
      <c r="C99" s="3">
        <v>460732</v>
      </c>
      <c r="D99" s="3" t="s">
        <v>12</v>
      </c>
      <c r="E99" s="3">
        <v>250000</v>
      </c>
      <c r="F99" s="3">
        <v>84</v>
      </c>
      <c r="G99" s="3">
        <v>82</v>
      </c>
      <c r="H99" s="3" t="s">
        <v>13</v>
      </c>
      <c r="I99" s="4">
        <v>42787</v>
      </c>
      <c r="J99" s="8" t="s">
        <v>250</v>
      </c>
      <c r="K99" s="7">
        <v>1509.02</v>
      </c>
      <c r="L99" s="2" t="s">
        <v>233</v>
      </c>
      <c r="M99" s="7">
        <v>1650</v>
      </c>
      <c r="N99" s="2" t="s">
        <v>251</v>
      </c>
    </row>
    <row r="100" spans="1:14" x14ac:dyDescent="0.3">
      <c r="A100" s="3" t="s">
        <v>26</v>
      </c>
      <c r="B100" s="3" t="s">
        <v>28</v>
      </c>
      <c r="C100" s="3">
        <v>460767</v>
      </c>
      <c r="D100" s="3" t="s">
        <v>12</v>
      </c>
      <c r="E100" s="3">
        <v>250000</v>
      </c>
      <c r="F100" s="3">
        <v>84</v>
      </c>
      <c r="G100" s="3">
        <v>82</v>
      </c>
      <c r="H100" s="3" t="s">
        <v>13</v>
      </c>
      <c r="I100" s="4">
        <v>42787</v>
      </c>
      <c r="J100" s="8" t="s">
        <v>273</v>
      </c>
      <c r="K100" s="7">
        <v>2129.96</v>
      </c>
      <c r="L100" s="2" t="s">
        <v>233</v>
      </c>
      <c r="M100" s="7">
        <v>5142.5</v>
      </c>
      <c r="N100" s="2" t="s">
        <v>244</v>
      </c>
    </row>
    <row r="101" spans="1:14" x14ac:dyDescent="0.3">
      <c r="A101" s="3" t="s">
        <v>26</v>
      </c>
      <c r="B101" s="3" t="s">
        <v>27</v>
      </c>
      <c r="C101" s="3">
        <v>460771</v>
      </c>
      <c r="D101" s="3" t="s">
        <v>12</v>
      </c>
      <c r="E101" s="3">
        <v>250000</v>
      </c>
      <c r="F101" s="3">
        <v>84</v>
      </c>
      <c r="G101" s="3">
        <v>82</v>
      </c>
      <c r="H101" s="3" t="s">
        <v>13</v>
      </c>
      <c r="I101" s="4">
        <v>42787</v>
      </c>
      <c r="J101" s="8" t="s">
        <v>253</v>
      </c>
      <c r="K101" s="7">
        <v>2020.32</v>
      </c>
      <c r="L101" s="2" t="s">
        <v>233</v>
      </c>
      <c r="M101" s="7">
        <v>2852.46</v>
      </c>
      <c r="N101" s="2" t="s">
        <v>254</v>
      </c>
    </row>
    <row r="102" spans="1:14" x14ac:dyDescent="0.3">
      <c r="A102" s="3" t="s">
        <v>42</v>
      </c>
      <c r="B102" s="3" t="s">
        <v>43</v>
      </c>
      <c r="C102" s="3" t="s">
        <v>136</v>
      </c>
      <c r="D102" s="3" t="s">
        <v>12</v>
      </c>
      <c r="E102" s="3">
        <v>250000</v>
      </c>
      <c r="F102" s="3">
        <v>84</v>
      </c>
      <c r="G102" s="3">
        <v>78</v>
      </c>
      <c r="H102" s="3" t="s">
        <v>13</v>
      </c>
      <c r="I102" s="4">
        <v>41005</v>
      </c>
      <c r="J102" s="2" t="s">
        <v>234</v>
      </c>
      <c r="K102" s="7"/>
      <c r="L102" s="2"/>
      <c r="M102" s="7"/>
      <c r="N102" s="2"/>
    </row>
    <row r="103" spans="1:14" x14ac:dyDescent="0.3">
      <c r="A103" s="3" t="s">
        <v>20</v>
      </c>
      <c r="B103" s="3" t="s">
        <v>21</v>
      </c>
      <c r="C103" s="3" t="s">
        <v>24</v>
      </c>
      <c r="D103" s="3" t="s">
        <v>12</v>
      </c>
      <c r="E103" s="3">
        <v>260000</v>
      </c>
      <c r="F103" s="3">
        <v>84</v>
      </c>
      <c r="G103" s="3">
        <v>82</v>
      </c>
      <c r="H103" s="3" t="s">
        <v>13</v>
      </c>
      <c r="I103" s="4">
        <v>42682</v>
      </c>
      <c r="J103" s="8" t="s">
        <v>247</v>
      </c>
      <c r="K103" s="7">
        <v>1557.48</v>
      </c>
      <c r="L103" s="2" t="s">
        <v>233</v>
      </c>
      <c r="M103" s="7">
        <v>2198.9899999999998</v>
      </c>
      <c r="N103" s="2" t="s">
        <v>248</v>
      </c>
    </row>
    <row r="104" spans="1:14" x14ac:dyDescent="0.3">
      <c r="A104" s="3" t="s">
        <v>26</v>
      </c>
      <c r="B104" s="3" t="s">
        <v>27</v>
      </c>
      <c r="C104" s="3">
        <v>460734</v>
      </c>
      <c r="D104" s="3" t="s">
        <v>12</v>
      </c>
      <c r="E104" s="3">
        <v>300000</v>
      </c>
      <c r="F104" s="3">
        <v>84</v>
      </c>
      <c r="G104" s="3">
        <v>82</v>
      </c>
      <c r="H104" s="3" t="s">
        <v>13</v>
      </c>
      <c r="I104" s="4">
        <v>42787</v>
      </c>
      <c r="J104" s="8" t="s">
        <v>252</v>
      </c>
      <c r="K104" s="7">
        <v>1658.15</v>
      </c>
      <c r="L104" s="2" t="s">
        <v>233</v>
      </c>
      <c r="M104" s="7">
        <v>2099.9899999999998</v>
      </c>
      <c r="N104" s="2" t="s">
        <v>238</v>
      </c>
    </row>
    <row r="105" spans="1:14" x14ac:dyDescent="0.3">
      <c r="A105" s="3" t="s">
        <v>42</v>
      </c>
      <c r="B105" s="3" t="s">
        <v>43</v>
      </c>
      <c r="C105" s="3" t="s">
        <v>145</v>
      </c>
      <c r="D105" s="3" t="s">
        <v>12</v>
      </c>
      <c r="E105" s="3">
        <v>300000</v>
      </c>
      <c r="F105" s="3">
        <v>84</v>
      </c>
      <c r="G105" s="3">
        <v>78</v>
      </c>
      <c r="H105" s="3" t="s">
        <v>13</v>
      </c>
      <c r="I105" s="4">
        <v>39002</v>
      </c>
      <c r="J105" s="2" t="s">
        <v>234</v>
      </c>
      <c r="K105" s="7"/>
      <c r="L105" s="2"/>
      <c r="M105" s="7"/>
      <c r="N105" s="2"/>
    </row>
    <row r="106" spans="1:14" x14ac:dyDescent="0.3">
      <c r="A106" s="3" t="s">
        <v>26</v>
      </c>
      <c r="B106" s="3" t="s">
        <v>28</v>
      </c>
      <c r="C106" s="3" t="s">
        <v>32</v>
      </c>
      <c r="D106" s="3" t="s">
        <v>12</v>
      </c>
      <c r="E106" s="3">
        <v>333000</v>
      </c>
      <c r="F106" s="3">
        <v>84</v>
      </c>
      <c r="G106" s="3">
        <v>82</v>
      </c>
      <c r="H106" s="3" t="s">
        <v>13</v>
      </c>
      <c r="I106" s="4">
        <v>42787</v>
      </c>
      <c r="J106" s="8" t="s">
        <v>276</v>
      </c>
      <c r="K106" s="7">
        <v>1713.56</v>
      </c>
      <c r="L106" s="2" t="s">
        <v>267</v>
      </c>
      <c r="M106" s="7">
        <v>1931.95</v>
      </c>
      <c r="N106" s="2" t="s">
        <v>263</v>
      </c>
    </row>
    <row r="107" spans="1:14" x14ac:dyDescent="0.3">
      <c r="A107" s="3" t="s">
        <v>42</v>
      </c>
      <c r="B107" s="3" t="s">
        <v>43</v>
      </c>
      <c r="C107" s="3" t="s">
        <v>60</v>
      </c>
      <c r="D107" s="3" t="s">
        <v>12</v>
      </c>
      <c r="E107" s="3">
        <v>399000</v>
      </c>
      <c r="F107" s="3">
        <v>84</v>
      </c>
      <c r="G107" s="3">
        <v>78</v>
      </c>
      <c r="H107" s="3" t="s">
        <v>13</v>
      </c>
      <c r="I107" s="4">
        <v>41005</v>
      </c>
      <c r="J107" s="2" t="s">
        <v>234</v>
      </c>
      <c r="K107" s="7"/>
      <c r="L107" s="2"/>
      <c r="M107" s="7"/>
      <c r="N107" s="2"/>
    </row>
    <row r="108" spans="1:14" x14ac:dyDescent="0.3">
      <c r="A108" s="3" t="s">
        <v>42</v>
      </c>
      <c r="B108" s="3" t="s">
        <v>43</v>
      </c>
      <c r="C108" s="3" t="s">
        <v>147</v>
      </c>
      <c r="D108" s="3" t="s">
        <v>12</v>
      </c>
      <c r="E108" s="3">
        <v>399000</v>
      </c>
      <c r="F108" s="3">
        <v>84</v>
      </c>
      <c r="G108" s="3">
        <v>78</v>
      </c>
      <c r="H108" s="3" t="s">
        <v>13</v>
      </c>
      <c r="I108" s="4">
        <v>39002</v>
      </c>
      <c r="J108" s="2" t="s">
        <v>234</v>
      </c>
      <c r="K108" s="7"/>
      <c r="L108" s="2"/>
      <c r="M108" s="7"/>
      <c r="N108" s="2"/>
    </row>
    <row r="109" spans="1:14" x14ac:dyDescent="0.3">
      <c r="A109" s="3" t="s">
        <v>9</v>
      </c>
      <c r="B109" s="3" t="s">
        <v>10</v>
      </c>
      <c r="C109" s="3" t="s">
        <v>14</v>
      </c>
      <c r="D109" s="3" t="s">
        <v>12</v>
      </c>
      <c r="E109" s="3">
        <v>399900</v>
      </c>
      <c r="F109" s="3">
        <v>84</v>
      </c>
      <c r="G109" s="3">
        <v>82</v>
      </c>
      <c r="H109" s="3" t="s">
        <v>13</v>
      </c>
      <c r="I109" s="4">
        <v>42640</v>
      </c>
      <c r="J109" s="8" t="s">
        <v>241</v>
      </c>
      <c r="K109" s="7">
        <v>1862.09</v>
      </c>
      <c r="L109" s="2" t="s">
        <v>233</v>
      </c>
      <c r="M109" s="7">
        <v>2299</v>
      </c>
      <c r="N109" s="2" t="s">
        <v>242</v>
      </c>
    </row>
    <row r="110" spans="1:14" x14ac:dyDescent="0.3">
      <c r="A110" s="3" t="s">
        <v>9</v>
      </c>
      <c r="B110" s="3" t="s">
        <v>10</v>
      </c>
      <c r="C110" s="3" t="s">
        <v>15</v>
      </c>
      <c r="D110" s="3" t="s">
        <v>12</v>
      </c>
      <c r="E110" s="3">
        <v>399900</v>
      </c>
      <c r="F110" s="3">
        <v>84</v>
      </c>
      <c r="G110" s="3">
        <v>82</v>
      </c>
      <c r="H110" s="3" t="s">
        <v>13</v>
      </c>
      <c r="I110" s="4">
        <v>42640</v>
      </c>
      <c r="J110" s="8" t="s">
        <v>243</v>
      </c>
      <c r="K110" s="7"/>
      <c r="L110" s="2"/>
      <c r="M110" s="7"/>
      <c r="N110" s="2"/>
    </row>
    <row r="111" spans="1:14" x14ac:dyDescent="0.3">
      <c r="A111" s="3" t="s">
        <v>9</v>
      </c>
      <c r="B111" s="3" t="s">
        <v>16</v>
      </c>
      <c r="C111" s="3" t="s">
        <v>17</v>
      </c>
      <c r="D111" s="3" t="s">
        <v>12</v>
      </c>
      <c r="E111" s="3">
        <v>399900</v>
      </c>
      <c r="F111" s="3">
        <v>84</v>
      </c>
      <c r="G111" s="3">
        <v>82</v>
      </c>
      <c r="H111" s="3" t="s">
        <v>13</v>
      </c>
      <c r="I111" s="4">
        <v>42640</v>
      </c>
      <c r="J111" s="8" t="s">
        <v>234</v>
      </c>
      <c r="K111" s="7"/>
      <c r="L111" s="2"/>
      <c r="M111" s="7"/>
      <c r="N111" s="2"/>
    </row>
    <row r="112" spans="1:14" x14ac:dyDescent="0.3">
      <c r="A112" s="3" t="s">
        <v>9</v>
      </c>
      <c r="B112" s="3" t="s">
        <v>18</v>
      </c>
      <c r="C112" s="3" t="s">
        <v>19</v>
      </c>
      <c r="D112" s="3" t="s">
        <v>12</v>
      </c>
      <c r="E112" s="3">
        <v>399900</v>
      </c>
      <c r="F112" s="3">
        <v>84</v>
      </c>
      <c r="G112" s="3">
        <v>82</v>
      </c>
      <c r="H112" s="3" t="s">
        <v>13</v>
      </c>
      <c r="I112" s="4">
        <v>42640</v>
      </c>
      <c r="J112" s="8" t="s">
        <v>245</v>
      </c>
      <c r="K112" s="7">
        <v>2299.9899999999998</v>
      </c>
      <c r="L112" s="2" t="s">
        <v>235</v>
      </c>
      <c r="M112" s="7">
        <v>4613.1400000000003</v>
      </c>
      <c r="N112" s="2" t="s">
        <v>244</v>
      </c>
    </row>
    <row r="113" spans="1:14" x14ac:dyDescent="0.3">
      <c r="A113" s="3" t="s">
        <v>26</v>
      </c>
      <c r="B113" s="3" t="s">
        <v>27</v>
      </c>
      <c r="C113" s="3">
        <v>460736</v>
      </c>
      <c r="D113" s="3" t="s">
        <v>12</v>
      </c>
      <c r="E113" s="3">
        <v>399990</v>
      </c>
      <c r="F113" s="3">
        <v>84</v>
      </c>
      <c r="G113" s="3">
        <v>82</v>
      </c>
      <c r="H113" s="3" t="s">
        <v>13</v>
      </c>
      <c r="I113" s="4">
        <v>42787</v>
      </c>
      <c r="J113" s="8" t="s">
        <v>234</v>
      </c>
      <c r="K113" s="7"/>
      <c r="L113" s="2"/>
      <c r="M113" s="7"/>
      <c r="N113" s="2"/>
    </row>
    <row r="114" spans="1:14" x14ac:dyDescent="0.3">
      <c r="A114" s="3" t="s">
        <v>26</v>
      </c>
      <c r="B114" s="3" t="s">
        <v>28</v>
      </c>
      <c r="C114" s="3">
        <v>460763</v>
      </c>
      <c r="D114" s="3" t="s">
        <v>12</v>
      </c>
      <c r="E114" s="3">
        <v>399990</v>
      </c>
      <c r="F114" s="3">
        <v>84</v>
      </c>
      <c r="G114" s="3">
        <v>82</v>
      </c>
      <c r="H114" s="3" t="s">
        <v>13</v>
      </c>
      <c r="I114" s="4">
        <v>42787</v>
      </c>
      <c r="J114" s="8" t="s">
        <v>272</v>
      </c>
      <c r="K114" s="7">
        <v>2370.5</v>
      </c>
      <c r="L114" s="2" t="s">
        <v>233</v>
      </c>
      <c r="M114" s="7">
        <v>5831.86</v>
      </c>
      <c r="N114" s="2" t="s">
        <v>244</v>
      </c>
    </row>
    <row r="115" spans="1:14" x14ac:dyDescent="0.3">
      <c r="A115" s="3" t="s">
        <v>26</v>
      </c>
      <c r="B115" s="3" t="s">
        <v>27</v>
      </c>
      <c r="C115" s="3">
        <v>460775</v>
      </c>
      <c r="D115" s="3" t="s">
        <v>12</v>
      </c>
      <c r="E115" s="3">
        <v>399990</v>
      </c>
      <c r="F115" s="3">
        <v>84</v>
      </c>
      <c r="G115" s="3">
        <v>82</v>
      </c>
      <c r="H115" s="3" t="s">
        <v>13</v>
      </c>
      <c r="I115" s="4">
        <v>42787</v>
      </c>
      <c r="J115" s="8" t="s">
        <v>255</v>
      </c>
      <c r="K115" s="7">
        <v>2265.25</v>
      </c>
      <c r="L115" s="2" t="s">
        <v>233</v>
      </c>
      <c r="M115" s="7">
        <v>2898.89</v>
      </c>
      <c r="N115" s="2" t="s">
        <v>256</v>
      </c>
    </row>
    <row r="116" spans="1:14" x14ac:dyDescent="0.3">
      <c r="A116" s="3" t="s">
        <v>26</v>
      </c>
      <c r="B116" s="3" t="s">
        <v>27</v>
      </c>
      <c r="C116" s="3">
        <v>461113</v>
      </c>
      <c r="D116" s="3" t="s">
        <v>12</v>
      </c>
      <c r="E116" s="3">
        <v>399990</v>
      </c>
      <c r="F116" s="3">
        <v>84</v>
      </c>
      <c r="G116" s="3">
        <v>82</v>
      </c>
      <c r="H116" s="3" t="s">
        <v>13</v>
      </c>
      <c r="I116" s="4">
        <v>42787</v>
      </c>
      <c r="J116" s="8" t="s">
        <v>234</v>
      </c>
      <c r="K116" s="7"/>
      <c r="L116" s="2"/>
      <c r="M116" s="7"/>
      <c r="N116" s="2"/>
    </row>
    <row r="117" spans="1:14" x14ac:dyDescent="0.3">
      <c r="A117" s="3" t="s">
        <v>26</v>
      </c>
      <c r="B117" s="3" t="s">
        <v>28</v>
      </c>
      <c r="C117" s="3" t="s">
        <v>34</v>
      </c>
      <c r="D117" s="3" t="s">
        <v>12</v>
      </c>
      <c r="E117" s="3">
        <v>399990</v>
      </c>
      <c r="F117" s="3">
        <v>84</v>
      </c>
      <c r="G117" s="3">
        <v>82</v>
      </c>
      <c r="H117" s="3" t="s">
        <v>13</v>
      </c>
      <c r="I117" s="4">
        <v>42787</v>
      </c>
      <c r="J117" s="8" t="s">
        <v>279</v>
      </c>
      <c r="K117" s="7">
        <v>1860.47</v>
      </c>
      <c r="L117" s="2" t="s">
        <v>233</v>
      </c>
      <c r="M117" s="7">
        <v>2646.64</v>
      </c>
      <c r="N117" s="2" t="s">
        <v>280</v>
      </c>
    </row>
    <row r="118" spans="1:14" x14ac:dyDescent="0.3">
      <c r="A118" s="3" t="s">
        <v>9</v>
      </c>
      <c r="B118" s="3" t="s">
        <v>10</v>
      </c>
      <c r="C118" s="3" t="s">
        <v>11</v>
      </c>
      <c r="D118" s="3" t="s">
        <v>12</v>
      </c>
      <c r="E118" s="3">
        <v>400000</v>
      </c>
      <c r="F118" s="3">
        <v>84</v>
      </c>
      <c r="G118" s="3">
        <v>82</v>
      </c>
      <c r="H118" s="3" t="s">
        <v>13</v>
      </c>
      <c r="I118" s="4">
        <v>42640</v>
      </c>
      <c r="J118" s="8" t="s">
        <v>240</v>
      </c>
      <c r="K118" s="7">
        <v>2372.1</v>
      </c>
      <c r="L118" s="2" t="s">
        <v>233</v>
      </c>
      <c r="M118" s="7">
        <v>2999.99</v>
      </c>
      <c r="N118" s="2" t="s">
        <v>239</v>
      </c>
    </row>
    <row r="119" spans="1:14" x14ac:dyDescent="0.3">
      <c r="A119" s="3" t="s">
        <v>20</v>
      </c>
      <c r="B119" s="3" t="s">
        <v>21</v>
      </c>
      <c r="C119" s="3" t="s">
        <v>25</v>
      </c>
      <c r="D119" s="3" t="s">
        <v>12</v>
      </c>
      <c r="E119" s="3">
        <v>400000</v>
      </c>
      <c r="F119" s="3">
        <v>84</v>
      </c>
      <c r="G119" s="3">
        <v>82</v>
      </c>
      <c r="H119" s="3" t="s">
        <v>13</v>
      </c>
      <c r="I119" s="4">
        <v>42682</v>
      </c>
      <c r="J119" s="8" t="s">
        <v>234</v>
      </c>
      <c r="K119" s="7"/>
      <c r="L119" s="2"/>
      <c r="M119" s="7"/>
      <c r="N119" s="2"/>
    </row>
    <row r="120" spans="1:14" x14ac:dyDescent="0.3">
      <c r="A120" s="3" t="s">
        <v>20</v>
      </c>
      <c r="B120" s="3" t="s">
        <v>21</v>
      </c>
      <c r="C120" s="3" t="s">
        <v>23</v>
      </c>
      <c r="D120" s="3" t="s">
        <v>12</v>
      </c>
      <c r="E120" s="3">
        <v>400000</v>
      </c>
      <c r="F120" s="3">
        <v>84</v>
      </c>
      <c r="G120" s="3">
        <v>82</v>
      </c>
      <c r="H120" s="3" t="s">
        <v>13</v>
      </c>
      <c r="I120" s="4">
        <v>42682</v>
      </c>
      <c r="J120" s="8" t="s">
        <v>234</v>
      </c>
      <c r="K120" s="7"/>
      <c r="L120" s="2"/>
      <c r="M120" s="7"/>
      <c r="N120" s="2"/>
    </row>
    <row r="121" spans="1:14" x14ac:dyDescent="0.3">
      <c r="A121" s="3" t="s">
        <v>42</v>
      </c>
      <c r="B121" s="3" t="s">
        <v>43</v>
      </c>
      <c r="C121" s="3" t="s">
        <v>149</v>
      </c>
      <c r="D121" s="3" t="s">
        <v>12</v>
      </c>
      <c r="E121" s="3">
        <v>500000</v>
      </c>
      <c r="F121" s="3">
        <v>84</v>
      </c>
      <c r="G121" s="3">
        <v>78</v>
      </c>
      <c r="H121" s="3" t="s">
        <v>13</v>
      </c>
      <c r="I121" s="4">
        <v>39002</v>
      </c>
      <c r="J121" s="2" t="s">
        <v>234</v>
      </c>
      <c r="K121" s="7"/>
      <c r="L121" s="2"/>
      <c r="M121" s="7"/>
      <c r="N121" s="2"/>
    </row>
    <row r="122" spans="1:14" x14ac:dyDescent="0.3">
      <c r="A122" s="3" t="s">
        <v>26</v>
      </c>
      <c r="B122" s="3" t="s">
        <v>27</v>
      </c>
      <c r="C122" s="9" t="s">
        <v>35</v>
      </c>
      <c r="D122" s="9" t="s">
        <v>12</v>
      </c>
      <c r="E122" s="9">
        <v>500000</v>
      </c>
      <c r="F122" s="9">
        <v>84</v>
      </c>
      <c r="G122" s="9">
        <v>82</v>
      </c>
      <c r="H122" s="9" t="s">
        <v>13</v>
      </c>
      <c r="I122" s="10">
        <v>42800</v>
      </c>
      <c r="J122" s="8" t="s">
        <v>339</v>
      </c>
      <c r="K122" s="7">
        <v>8397.49</v>
      </c>
      <c r="L122" s="2" t="s">
        <v>233</v>
      </c>
      <c r="M122" s="7">
        <v>8917.93</v>
      </c>
      <c r="N122" s="2" t="s">
        <v>267</v>
      </c>
    </row>
    <row r="123" spans="1:14" x14ac:dyDescent="0.3">
      <c r="A123" s="3" t="s">
        <v>52</v>
      </c>
      <c r="B123" s="3" t="s">
        <v>53</v>
      </c>
      <c r="C123" s="3" t="s">
        <v>91</v>
      </c>
      <c r="D123" s="3" t="s">
        <v>12</v>
      </c>
      <c r="E123" s="3">
        <v>499980</v>
      </c>
      <c r="F123" s="3">
        <v>84.1</v>
      </c>
      <c r="G123" s="3">
        <v>78</v>
      </c>
      <c r="H123" s="3" t="s">
        <v>13</v>
      </c>
      <c r="I123" s="4">
        <v>38594</v>
      </c>
      <c r="J123" s="2" t="s">
        <v>234</v>
      </c>
      <c r="K123" s="7"/>
      <c r="L123" s="2"/>
      <c r="M123" s="7"/>
      <c r="N123" s="2"/>
    </row>
    <row r="124" spans="1:14" x14ac:dyDescent="0.3">
      <c r="A124" s="3" t="s">
        <v>42</v>
      </c>
      <c r="B124" s="3" t="s">
        <v>43</v>
      </c>
      <c r="C124" s="3" t="s">
        <v>118</v>
      </c>
      <c r="D124" s="3" t="s">
        <v>12</v>
      </c>
      <c r="E124" s="3">
        <v>500000</v>
      </c>
      <c r="F124" s="3">
        <v>85</v>
      </c>
      <c r="G124" s="3">
        <v>78</v>
      </c>
      <c r="H124" s="3" t="s">
        <v>13</v>
      </c>
      <c r="I124" s="4">
        <v>39244</v>
      </c>
      <c r="J124" s="2" t="s">
        <v>234</v>
      </c>
      <c r="K124" s="2"/>
      <c r="L124" s="2"/>
      <c r="M124" s="2"/>
      <c r="N124" s="2"/>
    </row>
    <row r="125" spans="1:14" x14ac:dyDescent="0.3">
      <c r="A125" s="3" t="s">
        <v>72</v>
      </c>
      <c r="B125" s="3" t="s">
        <v>73</v>
      </c>
      <c r="C125" s="3" t="s">
        <v>202</v>
      </c>
      <c r="D125" s="3" t="s">
        <v>12</v>
      </c>
      <c r="E125" s="3">
        <v>150000</v>
      </c>
      <c r="F125" s="3">
        <v>86</v>
      </c>
      <c r="G125" s="3">
        <v>78</v>
      </c>
      <c r="H125" s="3" t="s">
        <v>13</v>
      </c>
      <c r="I125" s="4">
        <v>39377</v>
      </c>
      <c r="J125" s="2" t="s">
        <v>309</v>
      </c>
      <c r="K125" s="7">
        <v>1839</v>
      </c>
      <c r="L125" s="2" t="s">
        <v>310</v>
      </c>
      <c r="M125" s="7">
        <v>2511.9899999999998</v>
      </c>
      <c r="N125" s="2" t="s">
        <v>248</v>
      </c>
    </row>
    <row r="126" spans="1:14" s="2" customFormat="1" x14ac:dyDescent="0.3">
      <c r="A126" s="3" t="s">
        <v>72</v>
      </c>
      <c r="B126" s="3" t="s">
        <v>73</v>
      </c>
      <c r="C126" s="3" t="s">
        <v>122</v>
      </c>
      <c r="D126" s="3" t="s">
        <v>12</v>
      </c>
      <c r="E126" s="3">
        <v>199999</v>
      </c>
      <c r="F126" s="3">
        <v>86</v>
      </c>
      <c r="G126" s="3">
        <v>78</v>
      </c>
      <c r="H126" s="3" t="s">
        <v>13</v>
      </c>
      <c r="I126" s="4">
        <v>39377</v>
      </c>
      <c r="J126" s="2" t="s">
        <v>311</v>
      </c>
      <c r="K126" s="7">
        <v>2017.26</v>
      </c>
      <c r="L126" s="2" t="s">
        <v>233</v>
      </c>
      <c r="M126" s="7">
        <v>2530.9899999999998</v>
      </c>
      <c r="N126" s="2" t="s">
        <v>248</v>
      </c>
    </row>
    <row r="127" spans="1:14" s="2" customFormat="1" x14ac:dyDescent="0.3">
      <c r="A127" s="3" t="s">
        <v>72</v>
      </c>
      <c r="B127" s="3" t="s">
        <v>73</v>
      </c>
      <c r="C127" s="3" t="s">
        <v>179</v>
      </c>
      <c r="D127" s="3" t="s">
        <v>12</v>
      </c>
      <c r="E127" s="3">
        <v>250000</v>
      </c>
      <c r="F127" s="3">
        <v>86</v>
      </c>
      <c r="G127" s="3">
        <v>78</v>
      </c>
      <c r="H127" s="3" t="s">
        <v>13</v>
      </c>
      <c r="I127" s="4">
        <v>39377</v>
      </c>
      <c r="J127" s="2" t="s">
        <v>312</v>
      </c>
      <c r="K127" s="7">
        <v>2160.42</v>
      </c>
      <c r="L127" s="2" t="s">
        <v>233</v>
      </c>
      <c r="M127" s="7">
        <v>3022.99</v>
      </c>
      <c r="N127" s="2" t="s">
        <v>248</v>
      </c>
    </row>
    <row r="128" spans="1:14" s="2" customFormat="1" x14ac:dyDescent="0.3">
      <c r="A128" s="3" t="s">
        <v>72</v>
      </c>
      <c r="B128" s="3" t="s">
        <v>73</v>
      </c>
      <c r="C128" s="3" t="s">
        <v>209</v>
      </c>
      <c r="D128" s="3" t="s">
        <v>12</v>
      </c>
      <c r="E128" s="3">
        <v>300000</v>
      </c>
      <c r="F128" s="3">
        <v>86</v>
      </c>
      <c r="G128" s="3">
        <v>78</v>
      </c>
      <c r="H128" s="3" t="s">
        <v>13</v>
      </c>
      <c r="I128" s="4">
        <v>39377</v>
      </c>
      <c r="J128" s="2" t="s">
        <v>313</v>
      </c>
      <c r="K128" s="7">
        <v>2199.9899999999998</v>
      </c>
      <c r="L128" s="2" t="s">
        <v>289</v>
      </c>
      <c r="M128" s="7">
        <v>2852.99</v>
      </c>
      <c r="N128" s="2" t="s">
        <v>248</v>
      </c>
    </row>
    <row r="129" spans="1:14" s="2" customFormat="1" x14ac:dyDescent="0.3">
      <c r="A129" s="3" t="s">
        <v>72</v>
      </c>
      <c r="B129" s="3" t="s">
        <v>73</v>
      </c>
      <c r="C129" s="3" t="s">
        <v>74</v>
      </c>
      <c r="D129" s="3" t="s">
        <v>12</v>
      </c>
      <c r="E129" s="3">
        <v>399999</v>
      </c>
      <c r="F129" s="3">
        <v>86</v>
      </c>
      <c r="G129" s="3">
        <v>78</v>
      </c>
      <c r="H129" s="3" t="s">
        <v>13</v>
      </c>
      <c r="I129" s="4">
        <v>39377</v>
      </c>
      <c r="J129" s="2" t="s">
        <v>288</v>
      </c>
      <c r="K129" s="7">
        <v>2449.9899999999998</v>
      </c>
      <c r="L129" s="2" t="s">
        <v>289</v>
      </c>
      <c r="M129" s="7">
        <v>3519.99</v>
      </c>
      <c r="N129" s="2" t="s">
        <v>248</v>
      </c>
    </row>
    <row r="130" spans="1:14" s="2" customFormat="1" x14ac:dyDescent="0.3">
      <c r="A130" s="3" t="s">
        <v>42</v>
      </c>
      <c r="B130" s="3" t="s">
        <v>43</v>
      </c>
      <c r="C130" s="3" t="s">
        <v>84</v>
      </c>
      <c r="D130" s="3" t="s">
        <v>12</v>
      </c>
      <c r="E130" s="3">
        <v>399000</v>
      </c>
      <c r="F130" s="3">
        <v>94</v>
      </c>
      <c r="G130" s="3">
        <v>82</v>
      </c>
      <c r="H130" s="3" t="s">
        <v>13</v>
      </c>
      <c r="I130" s="4">
        <v>42054</v>
      </c>
      <c r="J130" s="2" t="s">
        <v>234</v>
      </c>
      <c r="K130" s="7"/>
      <c r="M130" s="7"/>
    </row>
    <row r="131" spans="1:14" s="2" customFormat="1" x14ac:dyDescent="0.3">
      <c r="A131" s="3" t="s">
        <v>20</v>
      </c>
      <c r="B131" s="3" t="s">
        <v>132</v>
      </c>
      <c r="C131" s="3" t="s">
        <v>133</v>
      </c>
      <c r="D131" s="3" t="s">
        <v>12</v>
      </c>
      <c r="E131" s="3">
        <v>350000</v>
      </c>
      <c r="F131" s="3">
        <v>95</v>
      </c>
      <c r="G131" s="3">
        <v>78</v>
      </c>
      <c r="H131" s="3" t="s">
        <v>13</v>
      </c>
      <c r="I131" s="4">
        <v>40575</v>
      </c>
      <c r="J131" s="2" t="s">
        <v>308</v>
      </c>
      <c r="K131" s="7">
        <v>6499.99</v>
      </c>
      <c r="L131" s="2" t="s">
        <v>304</v>
      </c>
      <c r="M131" s="7">
        <v>7960.99</v>
      </c>
      <c r="N131" s="2" t="s">
        <v>248</v>
      </c>
    </row>
    <row r="132" spans="1:14" s="2" customFormat="1" x14ac:dyDescent="0.3">
      <c r="A132" s="3" t="s">
        <v>20</v>
      </c>
      <c r="B132" s="3" t="s">
        <v>222</v>
      </c>
      <c r="C132" s="3" t="s">
        <v>133</v>
      </c>
      <c r="D132" s="3" t="s">
        <v>12</v>
      </c>
      <c r="E132" s="3">
        <v>350000</v>
      </c>
      <c r="F132" s="3">
        <v>95</v>
      </c>
      <c r="G132" s="3">
        <v>78</v>
      </c>
      <c r="H132" s="3" t="s">
        <v>13</v>
      </c>
      <c r="I132" s="4">
        <v>40575</v>
      </c>
      <c r="J132" s="2" t="s">
        <v>308</v>
      </c>
      <c r="K132" s="7">
        <v>6499.99</v>
      </c>
      <c r="L132" s="2" t="s">
        <v>304</v>
      </c>
      <c r="M132" s="7">
        <v>7960.99</v>
      </c>
      <c r="N132" s="2" t="s">
        <v>248</v>
      </c>
    </row>
    <row r="133" spans="1:14" s="2" customFormat="1" x14ac:dyDescent="0.3">
      <c r="A133" s="3" t="s">
        <v>42</v>
      </c>
      <c r="B133" s="3" t="s">
        <v>43</v>
      </c>
      <c r="C133" s="3" t="s">
        <v>82</v>
      </c>
      <c r="D133" s="3" t="s">
        <v>12</v>
      </c>
      <c r="E133" s="3">
        <v>399000</v>
      </c>
      <c r="F133" s="3">
        <v>98</v>
      </c>
      <c r="G133" s="3">
        <v>78</v>
      </c>
      <c r="H133" s="3" t="s">
        <v>13</v>
      </c>
      <c r="I133" s="4">
        <v>39377</v>
      </c>
      <c r="J133" s="2" t="s">
        <v>234</v>
      </c>
      <c r="K133" s="7"/>
      <c r="M133" s="7"/>
    </row>
    <row r="134" spans="1:14" s="2" customFormat="1" x14ac:dyDescent="0.3">
      <c r="A134" s="3" t="s">
        <v>42</v>
      </c>
      <c r="B134" s="3" t="s">
        <v>43</v>
      </c>
      <c r="C134" s="3" t="s">
        <v>210</v>
      </c>
      <c r="D134" s="3" t="s">
        <v>12</v>
      </c>
      <c r="E134" s="3">
        <v>500000</v>
      </c>
      <c r="F134" s="3">
        <v>98</v>
      </c>
      <c r="G134" s="3">
        <v>78</v>
      </c>
      <c r="H134" s="3" t="s">
        <v>13</v>
      </c>
      <c r="I134" s="4">
        <v>39377</v>
      </c>
      <c r="J134" s="2" t="s">
        <v>234</v>
      </c>
    </row>
  </sheetData>
  <autoFilter ref="A1:N134">
    <filterColumn colId="5">
      <filters>
        <filter val="82"/>
        <filter val="82.7"/>
        <filter val="83"/>
        <filter val="84"/>
        <filter val="84.1"/>
        <filter val="85"/>
        <filter val="86"/>
        <filter val="94"/>
        <filter val="95"/>
        <filter val="98"/>
      </filters>
    </filterColumn>
    <sortState ref="A2:N134">
      <sortCondition ref="F2:F134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5"/>
  <sheetViews>
    <sheetView workbookViewId="0">
      <selection activeCell="E38" sqref="E38"/>
    </sheetView>
  </sheetViews>
  <sheetFormatPr defaultRowHeight="14.4" x14ac:dyDescent="0.3"/>
  <cols>
    <col min="1" max="1" width="29.88671875" customWidth="1"/>
    <col min="2" max="2" width="21.44140625" bestFit="1" customWidth="1"/>
    <col min="3" max="4" width="18.33203125" customWidth="1"/>
    <col min="5" max="5" width="21.44140625" bestFit="1" customWidth="1"/>
    <col min="6" max="6" width="20.77734375" customWidth="1"/>
    <col min="7" max="7" width="21.21875" customWidth="1"/>
  </cols>
  <sheetData>
    <row r="3" spans="1:7" x14ac:dyDescent="0.3">
      <c r="A3" s="11" t="s">
        <v>0</v>
      </c>
      <c r="B3" s="11" t="s">
        <v>3</v>
      </c>
      <c r="C3" s="11" t="s">
        <v>4</v>
      </c>
      <c r="D3" s="11" t="s">
        <v>5</v>
      </c>
      <c r="E3" t="s">
        <v>355</v>
      </c>
      <c r="F3" t="s">
        <v>358</v>
      </c>
      <c r="G3" t="s">
        <v>359</v>
      </c>
    </row>
    <row r="4" spans="1:7" x14ac:dyDescent="0.3">
      <c r="A4" t="s">
        <v>9</v>
      </c>
      <c r="B4" t="s">
        <v>12</v>
      </c>
      <c r="C4">
        <v>100000</v>
      </c>
      <c r="D4">
        <v>82</v>
      </c>
      <c r="E4" s="12">
        <v>2</v>
      </c>
      <c r="F4" s="12">
        <v>795</v>
      </c>
      <c r="G4" s="12">
        <v>958.93</v>
      </c>
    </row>
    <row r="5" spans="1:7" x14ac:dyDescent="0.3">
      <c r="A5" t="s">
        <v>9</v>
      </c>
      <c r="B5" t="s">
        <v>12</v>
      </c>
      <c r="C5">
        <v>150000</v>
      </c>
      <c r="D5">
        <v>82.7</v>
      </c>
      <c r="E5" s="12">
        <v>2</v>
      </c>
      <c r="F5" s="12">
        <v>1097.25</v>
      </c>
      <c r="G5" s="12">
        <v>1338</v>
      </c>
    </row>
    <row r="6" spans="1:7" x14ac:dyDescent="0.3">
      <c r="A6" t="s">
        <v>9</v>
      </c>
      <c r="B6" t="s">
        <v>12</v>
      </c>
      <c r="C6">
        <v>199900</v>
      </c>
      <c r="D6">
        <v>83</v>
      </c>
      <c r="E6" s="12">
        <v>2</v>
      </c>
      <c r="F6" s="12">
        <v>1328.4</v>
      </c>
      <c r="G6" s="12">
        <v>1664.99</v>
      </c>
    </row>
    <row r="7" spans="1:7" x14ac:dyDescent="0.3">
      <c r="A7" t="s">
        <v>9</v>
      </c>
      <c r="B7" t="s">
        <v>12</v>
      </c>
      <c r="C7">
        <v>250000</v>
      </c>
      <c r="D7">
        <v>83</v>
      </c>
      <c r="E7" s="12">
        <v>4</v>
      </c>
      <c r="F7" s="12">
        <v>1687.67</v>
      </c>
      <c r="G7" s="18">
        <v>2644.3766666666666</v>
      </c>
    </row>
    <row r="8" spans="1:7" x14ac:dyDescent="0.3">
      <c r="A8" t="s">
        <v>9</v>
      </c>
      <c r="B8" t="s">
        <v>12</v>
      </c>
      <c r="C8">
        <v>300000</v>
      </c>
      <c r="D8">
        <v>82.7</v>
      </c>
      <c r="E8" s="12">
        <v>2</v>
      </c>
      <c r="F8" s="12">
        <v>1620.34</v>
      </c>
      <c r="G8" s="12">
        <v>1939</v>
      </c>
    </row>
    <row r="9" spans="1:7" x14ac:dyDescent="0.3">
      <c r="A9" t="s">
        <v>9</v>
      </c>
      <c r="B9" t="s">
        <v>12</v>
      </c>
      <c r="C9">
        <v>350000</v>
      </c>
      <c r="D9">
        <v>83</v>
      </c>
      <c r="E9" s="12">
        <v>1</v>
      </c>
      <c r="F9" s="12">
        <v>1678.98</v>
      </c>
      <c r="G9" s="12">
        <v>2089</v>
      </c>
    </row>
    <row r="10" spans="1:7" x14ac:dyDescent="0.3">
      <c r="A10" t="s">
        <v>9</v>
      </c>
      <c r="B10" t="s">
        <v>12</v>
      </c>
      <c r="C10">
        <v>399900</v>
      </c>
      <c r="D10">
        <v>84</v>
      </c>
      <c r="E10" s="12">
        <v>4</v>
      </c>
      <c r="F10" s="12">
        <v>2081.04</v>
      </c>
      <c r="G10" s="12">
        <v>3456.07</v>
      </c>
    </row>
    <row r="11" spans="1:7" x14ac:dyDescent="0.3">
      <c r="A11" t="s">
        <v>9</v>
      </c>
      <c r="B11" t="s">
        <v>12</v>
      </c>
      <c r="C11">
        <v>400000</v>
      </c>
      <c r="D11">
        <v>84</v>
      </c>
      <c r="E11" s="12">
        <v>1</v>
      </c>
      <c r="F11" s="12">
        <v>2372.1</v>
      </c>
      <c r="G11" s="12">
        <v>2999.99</v>
      </c>
    </row>
    <row r="12" spans="1:7" x14ac:dyDescent="0.3">
      <c r="A12" t="s">
        <v>9</v>
      </c>
      <c r="B12" t="s">
        <v>12</v>
      </c>
      <c r="C12">
        <v>500000</v>
      </c>
      <c r="D12">
        <v>83</v>
      </c>
      <c r="E12" s="12">
        <v>2</v>
      </c>
      <c r="F12" s="18">
        <v>2594.9749999999999</v>
      </c>
      <c r="G12" s="12">
        <v>4415.8999999999996</v>
      </c>
    </row>
    <row r="13" spans="1:7" x14ac:dyDescent="0.3">
      <c r="A13" t="s">
        <v>52</v>
      </c>
      <c r="B13" t="s">
        <v>12</v>
      </c>
      <c r="C13">
        <v>499980</v>
      </c>
      <c r="D13">
        <v>84.1</v>
      </c>
      <c r="E13" s="12">
        <v>1</v>
      </c>
      <c r="F13" s="12"/>
      <c r="G13" s="12"/>
    </row>
    <row r="14" spans="1:7" x14ac:dyDescent="0.3">
      <c r="A14" t="s">
        <v>52</v>
      </c>
      <c r="B14" t="s">
        <v>12</v>
      </c>
      <c r="C14">
        <v>500000</v>
      </c>
      <c r="D14">
        <v>82</v>
      </c>
      <c r="E14" s="12">
        <v>1</v>
      </c>
      <c r="F14" s="12"/>
      <c r="G14" s="12"/>
    </row>
    <row r="15" spans="1:7" x14ac:dyDescent="0.3">
      <c r="A15" t="s">
        <v>72</v>
      </c>
      <c r="B15" t="s">
        <v>12</v>
      </c>
      <c r="C15">
        <v>150000</v>
      </c>
      <c r="D15">
        <v>86</v>
      </c>
      <c r="E15" s="12">
        <v>1</v>
      </c>
      <c r="F15" s="12">
        <v>1839</v>
      </c>
      <c r="G15" s="12">
        <v>2511.9899999999998</v>
      </c>
    </row>
    <row r="16" spans="1:7" x14ac:dyDescent="0.3">
      <c r="A16" t="s">
        <v>72</v>
      </c>
      <c r="B16" t="s">
        <v>12</v>
      </c>
      <c r="C16">
        <v>199999</v>
      </c>
      <c r="D16">
        <v>86</v>
      </c>
      <c r="E16" s="12">
        <v>1</v>
      </c>
      <c r="F16" s="12">
        <v>2017.26</v>
      </c>
      <c r="G16" s="12">
        <v>2530.9899999999998</v>
      </c>
    </row>
    <row r="17" spans="1:7" x14ac:dyDescent="0.3">
      <c r="A17" t="s">
        <v>72</v>
      </c>
      <c r="B17" t="s">
        <v>12</v>
      </c>
      <c r="C17">
        <v>250000</v>
      </c>
      <c r="D17">
        <v>86</v>
      </c>
      <c r="E17" s="12">
        <v>1</v>
      </c>
      <c r="F17" s="12">
        <v>2160.42</v>
      </c>
      <c r="G17" s="12">
        <v>3022.99</v>
      </c>
    </row>
    <row r="18" spans="1:7" x14ac:dyDescent="0.3">
      <c r="A18" t="s">
        <v>72</v>
      </c>
      <c r="B18" t="s">
        <v>12</v>
      </c>
      <c r="C18">
        <v>300000</v>
      </c>
      <c r="D18">
        <v>86</v>
      </c>
      <c r="E18" s="12">
        <v>1</v>
      </c>
      <c r="F18" s="12">
        <v>2199.9899999999998</v>
      </c>
      <c r="G18" s="12">
        <v>2852.99</v>
      </c>
    </row>
    <row r="19" spans="1:7" x14ac:dyDescent="0.3">
      <c r="A19" t="s">
        <v>72</v>
      </c>
      <c r="B19" t="s">
        <v>12</v>
      </c>
      <c r="C19">
        <v>399999</v>
      </c>
      <c r="D19">
        <v>86</v>
      </c>
      <c r="E19" s="12">
        <v>1</v>
      </c>
      <c r="F19" s="12">
        <v>2449.9899999999998</v>
      </c>
      <c r="G19" s="12">
        <v>3519.99</v>
      </c>
    </row>
    <row r="20" spans="1:7" x14ac:dyDescent="0.3">
      <c r="A20" t="s">
        <v>26</v>
      </c>
      <c r="B20" t="s">
        <v>12</v>
      </c>
      <c r="C20">
        <v>125000</v>
      </c>
      <c r="D20">
        <v>82</v>
      </c>
      <c r="E20" s="12">
        <v>2</v>
      </c>
      <c r="F20" s="18">
        <v>852.41499999999996</v>
      </c>
      <c r="G20" s="18">
        <v>1053.415</v>
      </c>
    </row>
    <row r="21" spans="1:7" x14ac:dyDescent="0.3">
      <c r="A21" t="s">
        <v>26</v>
      </c>
      <c r="B21" t="s">
        <v>12</v>
      </c>
      <c r="C21">
        <v>175000</v>
      </c>
      <c r="D21">
        <v>84</v>
      </c>
      <c r="E21" s="12">
        <v>1</v>
      </c>
      <c r="F21" s="12">
        <v>1362.13</v>
      </c>
      <c r="G21" s="12">
        <v>1889.99</v>
      </c>
    </row>
    <row r="22" spans="1:7" x14ac:dyDescent="0.3">
      <c r="A22" t="s">
        <v>26</v>
      </c>
      <c r="B22" t="s">
        <v>12</v>
      </c>
      <c r="C22">
        <v>199000</v>
      </c>
      <c r="D22">
        <v>82</v>
      </c>
      <c r="E22" s="12">
        <v>1</v>
      </c>
      <c r="F22" s="12">
        <v>1646.49</v>
      </c>
      <c r="G22" s="12">
        <v>2352.9899999999998</v>
      </c>
    </row>
    <row r="23" spans="1:7" x14ac:dyDescent="0.3">
      <c r="A23" t="s">
        <v>26</v>
      </c>
      <c r="B23" t="s">
        <v>12</v>
      </c>
      <c r="C23">
        <v>199000</v>
      </c>
      <c r="D23">
        <v>84</v>
      </c>
      <c r="E23" s="12">
        <v>3</v>
      </c>
      <c r="F23" s="12">
        <v>1665.42</v>
      </c>
      <c r="G23" s="12">
        <v>1834.49</v>
      </c>
    </row>
    <row r="24" spans="1:7" x14ac:dyDescent="0.3">
      <c r="A24" t="s">
        <v>26</v>
      </c>
      <c r="B24" t="s">
        <v>12</v>
      </c>
      <c r="C24">
        <v>250000</v>
      </c>
      <c r="D24">
        <v>82</v>
      </c>
      <c r="E24" s="12">
        <v>2</v>
      </c>
      <c r="F24" s="12">
        <v>1990.34</v>
      </c>
      <c r="G24" s="12">
        <v>2506.91</v>
      </c>
    </row>
    <row r="25" spans="1:7" x14ac:dyDescent="0.3">
      <c r="A25" t="s">
        <v>26</v>
      </c>
      <c r="B25" t="s">
        <v>12</v>
      </c>
      <c r="C25">
        <v>250000</v>
      </c>
      <c r="D25">
        <v>84</v>
      </c>
      <c r="E25" s="12">
        <v>3</v>
      </c>
      <c r="F25" s="18">
        <v>1886.4333333333334</v>
      </c>
      <c r="G25" s="18">
        <v>3214.9866666666662</v>
      </c>
    </row>
    <row r="26" spans="1:7" x14ac:dyDescent="0.3">
      <c r="A26" t="s">
        <v>26</v>
      </c>
      <c r="B26" t="s">
        <v>12</v>
      </c>
      <c r="C26">
        <v>300000</v>
      </c>
      <c r="D26">
        <v>84</v>
      </c>
      <c r="E26" s="12">
        <v>1</v>
      </c>
      <c r="F26" s="12">
        <v>1658.15</v>
      </c>
      <c r="G26" s="12">
        <v>2099.9899999999998</v>
      </c>
    </row>
    <row r="27" spans="1:7" x14ac:dyDescent="0.3">
      <c r="A27" t="s">
        <v>26</v>
      </c>
      <c r="B27" t="s">
        <v>12</v>
      </c>
      <c r="C27">
        <v>333000</v>
      </c>
      <c r="D27">
        <v>82</v>
      </c>
      <c r="E27" s="12">
        <v>1</v>
      </c>
      <c r="F27" s="12">
        <v>1950.84</v>
      </c>
      <c r="G27" s="12">
        <v>2976.86</v>
      </c>
    </row>
    <row r="28" spans="1:7" x14ac:dyDescent="0.3">
      <c r="A28" t="s">
        <v>26</v>
      </c>
      <c r="B28" t="s">
        <v>12</v>
      </c>
      <c r="C28">
        <v>333000</v>
      </c>
      <c r="D28">
        <v>84</v>
      </c>
      <c r="E28" s="12">
        <v>1</v>
      </c>
      <c r="F28" s="12">
        <v>1713.56</v>
      </c>
      <c r="G28" s="12">
        <v>1931.95</v>
      </c>
    </row>
    <row r="29" spans="1:7" x14ac:dyDescent="0.3">
      <c r="A29" t="s">
        <v>26</v>
      </c>
      <c r="B29" t="s">
        <v>12</v>
      </c>
      <c r="C29">
        <v>399990</v>
      </c>
      <c r="D29">
        <v>82</v>
      </c>
      <c r="E29" s="12">
        <v>3</v>
      </c>
      <c r="F29" s="18">
        <v>2154.6266666666666</v>
      </c>
      <c r="G29" s="12">
        <v>3632.5699999999997</v>
      </c>
    </row>
    <row r="30" spans="1:7" x14ac:dyDescent="0.3">
      <c r="A30" t="s">
        <v>26</v>
      </c>
      <c r="B30" t="s">
        <v>12</v>
      </c>
      <c r="C30">
        <v>399990</v>
      </c>
      <c r="D30">
        <v>84</v>
      </c>
      <c r="E30" s="12">
        <v>5</v>
      </c>
      <c r="F30" s="18">
        <v>2165.4066666666668</v>
      </c>
      <c r="G30" s="18">
        <v>3792.4633333333331</v>
      </c>
    </row>
    <row r="31" spans="1:7" x14ac:dyDescent="0.3">
      <c r="A31" t="s">
        <v>26</v>
      </c>
      <c r="B31" t="s">
        <v>12</v>
      </c>
      <c r="C31">
        <v>500000</v>
      </c>
      <c r="D31">
        <v>84</v>
      </c>
      <c r="E31" s="12">
        <v>1</v>
      </c>
      <c r="F31" s="12">
        <v>8397.49</v>
      </c>
      <c r="G31" s="12">
        <v>8917.93</v>
      </c>
    </row>
    <row r="32" spans="1:7" x14ac:dyDescent="0.3">
      <c r="A32" t="s">
        <v>42</v>
      </c>
      <c r="B32" t="s">
        <v>12</v>
      </c>
      <c r="C32">
        <v>105000</v>
      </c>
      <c r="D32">
        <v>82</v>
      </c>
      <c r="E32" s="12">
        <v>6</v>
      </c>
      <c r="F32" s="12">
        <v>784.49</v>
      </c>
      <c r="G32" s="12">
        <v>965.7</v>
      </c>
    </row>
    <row r="33" spans="1:7" x14ac:dyDescent="0.3">
      <c r="A33" t="s">
        <v>42</v>
      </c>
      <c r="B33" t="s">
        <v>12</v>
      </c>
      <c r="C33">
        <v>180000</v>
      </c>
      <c r="D33">
        <v>82</v>
      </c>
      <c r="E33" s="12">
        <v>3</v>
      </c>
      <c r="F33" s="12"/>
      <c r="G33" s="12"/>
    </row>
    <row r="34" spans="1:7" x14ac:dyDescent="0.3">
      <c r="A34" t="s">
        <v>42</v>
      </c>
      <c r="B34" t="s">
        <v>12</v>
      </c>
      <c r="C34">
        <v>199500</v>
      </c>
      <c r="D34">
        <v>82</v>
      </c>
      <c r="E34" s="12">
        <v>6</v>
      </c>
      <c r="F34" s="12">
        <v>1293.3499999999999</v>
      </c>
      <c r="G34" s="12">
        <v>1639.99</v>
      </c>
    </row>
    <row r="35" spans="1:7" x14ac:dyDescent="0.3">
      <c r="A35" t="s">
        <v>42</v>
      </c>
      <c r="B35" t="s">
        <v>12</v>
      </c>
      <c r="C35">
        <v>240000</v>
      </c>
      <c r="D35">
        <v>82</v>
      </c>
      <c r="E35" s="12">
        <v>3</v>
      </c>
      <c r="F35" s="12"/>
      <c r="G35" s="12"/>
    </row>
    <row r="36" spans="1:7" x14ac:dyDescent="0.3">
      <c r="A36" t="s">
        <v>42</v>
      </c>
      <c r="B36" t="s">
        <v>12</v>
      </c>
      <c r="C36">
        <v>250000</v>
      </c>
      <c r="D36">
        <v>84</v>
      </c>
      <c r="E36" s="12">
        <v>1</v>
      </c>
      <c r="F36" s="12"/>
      <c r="G36" s="12"/>
    </row>
    <row r="37" spans="1:7" x14ac:dyDescent="0.3">
      <c r="A37" t="s">
        <v>42</v>
      </c>
      <c r="B37" t="s">
        <v>12</v>
      </c>
      <c r="C37">
        <v>266000</v>
      </c>
      <c r="D37">
        <v>82</v>
      </c>
      <c r="E37" s="12">
        <v>8</v>
      </c>
      <c r="F37" s="12">
        <v>1417.51</v>
      </c>
      <c r="G37" s="12">
        <v>1799.99</v>
      </c>
    </row>
    <row r="38" spans="1:7" x14ac:dyDescent="0.3">
      <c r="A38" t="s">
        <v>42</v>
      </c>
      <c r="B38" t="s">
        <v>12</v>
      </c>
      <c r="C38">
        <v>300000</v>
      </c>
      <c r="D38">
        <v>82</v>
      </c>
      <c r="E38" s="12">
        <v>3</v>
      </c>
      <c r="F38" s="12"/>
      <c r="G38" s="12"/>
    </row>
    <row r="39" spans="1:7" x14ac:dyDescent="0.3">
      <c r="A39" t="s">
        <v>42</v>
      </c>
      <c r="B39" t="s">
        <v>12</v>
      </c>
      <c r="C39">
        <v>300000</v>
      </c>
      <c r="D39">
        <v>84</v>
      </c>
      <c r="E39" s="12">
        <v>1</v>
      </c>
      <c r="F39" s="12"/>
      <c r="G39" s="12"/>
    </row>
    <row r="40" spans="1:7" x14ac:dyDescent="0.3">
      <c r="A40" t="s">
        <v>42</v>
      </c>
      <c r="B40" t="s">
        <v>12</v>
      </c>
      <c r="C40">
        <v>332500</v>
      </c>
      <c r="D40">
        <v>82</v>
      </c>
      <c r="E40" s="12">
        <v>6</v>
      </c>
      <c r="F40" s="12">
        <v>1616.97</v>
      </c>
      <c r="G40" s="12" t="e">
        <v>#DIV/0!</v>
      </c>
    </row>
    <row r="41" spans="1:7" x14ac:dyDescent="0.3">
      <c r="A41" t="s">
        <v>42</v>
      </c>
      <c r="B41" t="s">
        <v>12</v>
      </c>
      <c r="C41">
        <v>360000</v>
      </c>
      <c r="D41">
        <v>82</v>
      </c>
      <c r="E41" s="12">
        <v>3</v>
      </c>
      <c r="F41" s="12">
        <v>1999.99</v>
      </c>
      <c r="G41" s="12"/>
    </row>
    <row r="42" spans="1:7" x14ac:dyDescent="0.3">
      <c r="A42" t="s">
        <v>42</v>
      </c>
      <c r="B42" t="s">
        <v>12</v>
      </c>
      <c r="C42">
        <v>399000</v>
      </c>
      <c r="D42">
        <v>82</v>
      </c>
      <c r="E42" s="12">
        <v>8</v>
      </c>
      <c r="F42" s="18">
        <v>1935.3966666666665</v>
      </c>
      <c r="G42" s="12">
        <v>2052.69</v>
      </c>
    </row>
    <row r="43" spans="1:7" x14ac:dyDescent="0.3">
      <c r="A43" t="s">
        <v>42</v>
      </c>
      <c r="B43" t="s">
        <v>12</v>
      </c>
      <c r="C43">
        <v>399000</v>
      </c>
      <c r="D43">
        <v>84</v>
      </c>
      <c r="E43" s="12">
        <v>2</v>
      </c>
      <c r="F43" s="12"/>
      <c r="G43" s="12"/>
    </row>
    <row r="44" spans="1:7" x14ac:dyDescent="0.3">
      <c r="A44" t="s">
        <v>42</v>
      </c>
      <c r="B44" t="s">
        <v>12</v>
      </c>
      <c r="C44">
        <v>399000</v>
      </c>
      <c r="D44">
        <v>94</v>
      </c>
      <c r="E44" s="12">
        <v>1</v>
      </c>
      <c r="F44" s="12"/>
      <c r="G44" s="12"/>
    </row>
    <row r="45" spans="1:7" x14ac:dyDescent="0.3">
      <c r="A45" t="s">
        <v>42</v>
      </c>
      <c r="B45" t="s">
        <v>12</v>
      </c>
      <c r="C45">
        <v>399000</v>
      </c>
      <c r="D45">
        <v>98</v>
      </c>
      <c r="E45" s="12">
        <v>1</v>
      </c>
      <c r="F45" s="12"/>
      <c r="G45" s="12"/>
    </row>
    <row r="46" spans="1:7" x14ac:dyDescent="0.3">
      <c r="A46" t="s">
        <v>42</v>
      </c>
      <c r="B46" t="s">
        <v>12</v>
      </c>
      <c r="C46">
        <v>500000</v>
      </c>
      <c r="D46">
        <v>84</v>
      </c>
      <c r="E46" s="12">
        <v>1</v>
      </c>
      <c r="F46" s="12"/>
      <c r="G46" s="12"/>
    </row>
    <row r="47" spans="1:7" x14ac:dyDescent="0.3">
      <c r="A47" t="s">
        <v>42</v>
      </c>
      <c r="B47" t="s">
        <v>12</v>
      </c>
      <c r="C47">
        <v>500000</v>
      </c>
      <c r="D47">
        <v>85</v>
      </c>
      <c r="E47" s="12">
        <v>1</v>
      </c>
      <c r="F47" s="12"/>
      <c r="G47" s="12"/>
    </row>
    <row r="48" spans="1:7" x14ac:dyDescent="0.3">
      <c r="A48" t="s">
        <v>42</v>
      </c>
      <c r="B48" t="s">
        <v>12</v>
      </c>
      <c r="C48">
        <v>500000</v>
      </c>
      <c r="D48">
        <v>98</v>
      </c>
      <c r="E48" s="12">
        <v>1</v>
      </c>
      <c r="F48" s="12"/>
      <c r="G48" s="12"/>
    </row>
    <row r="49" spans="1:7" x14ac:dyDescent="0.3">
      <c r="A49" t="s">
        <v>20</v>
      </c>
      <c r="B49" t="s">
        <v>12</v>
      </c>
      <c r="C49">
        <v>250000</v>
      </c>
      <c r="D49">
        <v>82</v>
      </c>
      <c r="E49" s="12">
        <v>2</v>
      </c>
      <c r="F49" s="12">
        <v>1875.1849999999999</v>
      </c>
      <c r="G49" s="12">
        <v>3538.415</v>
      </c>
    </row>
    <row r="50" spans="1:7" x14ac:dyDescent="0.3">
      <c r="A50" t="s">
        <v>20</v>
      </c>
      <c r="B50" t="s">
        <v>12</v>
      </c>
      <c r="C50">
        <v>260000</v>
      </c>
      <c r="D50">
        <v>84</v>
      </c>
      <c r="E50" s="12">
        <v>1</v>
      </c>
      <c r="F50" s="12">
        <v>1557.48</v>
      </c>
      <c r="G50" s="12">
        <v>2198.9899999999998</v>
      </c>
    </row>
    <row r="51" spans="1:7" x14ac:dyDescent="0.3">
      <c r="A51" t="s">
        <v>20</v>
      </c>
      <c r="B51" t="s">
        <v>12</v>
      </c>
      <c r="C51">
        <v>300000</v>
      </c>
      <c r="D51">
        <v>82</v>
      </c>
      <c r="E51" s="12">
        <v>2</v>
      </c>
      <c r="F51" s="12"/>
      <c r="G51" s="12"/>
    </row>
    <row r="52" spans="1:7" x14ac:dyDescent="0.3">
      <c r="A52" t="s">
        <v>20</v>
      </c>
      <c r="B52" t="s">
        <v>12</v>
      </c>
      <c r="C52">
        <v>350000</v>
      </c>
      <c r="D52">
        <v>95</v>
      </c>
      <c r="E52" s="12">
        <v>2</v>
      </c>
      <c r="F52" s="12">
        <v>6499.99</v>
      </c>
      <c r="G52" s="12">
        <v>7960.99</v>
      </c>
    </row>
    <row r="53" spans="1:7" x14ac:dyDescent="0.3">
      <c r="A53" t="s">
        <v>20</v>
      </c>
      <c r="B53" t="s">
        <v>12</v>
      </c>
      <c r="C53">
        <v>400000</v>
      </c>
      <c r="D53">
        <v>82</v>
      </c>
      <c r="E53" s="12">
        <v>2</v>
      </c>
      <c r="F53" s="18">
        <v>2205.7950000000001</v>
      </c>
      <c r="G53" s="18">
        <v>3567.2349999999997</v>
      </c>
    </row>
    <row r="54" spans="1:7" x14ac:dyDescent="0.3">
      <c r="A54" t="s">
        <v>20</v>
      </c>
      <c r="B54" t="s">
        <v>12</v>
      </c>
      <c r="C54">
        <v>400000</v>
      </c>
      <c r="D54">
        <v>83</v>
      </c>
      <c r="E54" s="12">
        <v>1</v>
      </c>
      <c r="F54" s="12">
        <v>2432.54</v>
      </c>
      <c r="G54" s="12" t="e">
        <v>#DIV/0!</v>
      </c>
    </row>
    <row r="55" spans="1:7" x14ac:dyDescent="0.3">
      <c r="A55" t="s">
        <v>20</v>
      </c>
      <c r="B55" t="s">
        <v>12</v>
      </c>
      <c r="C55">
        <v>400000</v>
      </c>
      <c r="D55">
        <v>84</v>
      </c>
      <c r="E55" s="12">
        <v>2</v>
      </c>
      <c r="F55" s="12"/>
      <c r="G5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N63"/>
  <sheetViews>
    <sheetView tabSelected="1" topLeftCell="B49" workbookViewId="0">
      <selection activeCell="M61" sqref="M61"/>
    </sheetView>
  </sheetViews>
  <sheetFormatPr defaultRowHeight="14.4" x14ac:dyDescent="0.3"/>
  <cols>
    <col min="1" max="1" width="2.88671875" customWidth="1"/>
    <col min="2" max="2" width="10.6640625" customWidth="1"/>
    <col min="3" max="3" width="12.77734375" customWidth="1"/>
    <col min="4" max="4" width="15.88671875" customWidth="1"/>
    <col min="5" max="6" width="12.21875" customWidth="1"/>
    <col min="7" max="7" width="9.44140625" customWidth="1"/>
    <col min="8" max="8" width="9.77734375" customWidth="1"/>
    <col min="9" max="9" width="10.109375" customWidth="1"/>
    <col min="10" max="10" width="10.88671875" customWidth="1"/>
  </cols>
  <sheetData>
    <row r="2" spans="2:14" ht="33" customHeight="1" x14ac:dyDescent="0.3">
      <c r="B2" s="28" t="s">
        <v>364</v>
      </c>
      <c r="C2" s="28" t="s">
        <v>363</v>
      </c>
      <c r="D2" s="28" t="s">
        <v>356</v>
      </c>
      <c r="E2" s="28" t="s">
        <v>358</v>
      </c>
      <c r="F2" s="28" t="s">
        <v>359</v>
      </c>
      <c r="G2" s="29" t="s">
        <v>357</v>
      </c>
      <c r="H2" s="29" t="s">
        <v>367</v>
      </c>
      <c r="I2" s="30" t="s">
        <v>365</v>
      </c>
      <c r="J2" s="30" t="s">
        <v>366</v>
      </c>
    </row>
    <row r="3" spans="2:14" x14ac:dyDescent="0.3">
      <c r="B3">
        <v>100000</v>
      </c>
      <c r="C3" s="24">
        <v>82</v>
      </c>
      <c r="D3" s="12">
        <v>2</v>
      </c>
      <c r="E3" s="31">
        <v>795</v>
      </c>
      <c r="F3" s="31">
        <v>958.93</v>
      </c>
      <c r="G3">
        <f>D3</f>
        <v>2</v>
      </c>
      <c r="I3" s="31">
        <f>AVERAGE(E3:E21)</f>
        <v>1751.9676470588233</v>
      </c>
      <c r="J3" s="31">
        <f>AVERAGE(F3:F21)</f>
        <v>2425.9765686274504</v>
      </c>
      <c r="K3" s="33">
        <f>AVERAGE(I3,J3)</f>
        <v>2088.9721078431367</v>
      </c>
      <c r="L3" s="24" t="s">
        <v>362</v>
      </c>
      <c r="M3" s="24"/>
      <c r="N3" s="24"/>
    </row>
    <row r="4" spans="2:14" x14ac:dyDescent="0.3">
      <c r="B4">
        <v>500000</v>
      </c>
      <c r="C4" s="24">
        <v>82</v>
      </c>
      <c r="D4" s="12">
        <v>1</v>
      </c>
      <c r="E4" s="31">
        <v>1097.25</v>
      </c>
      <c r="F4" s="31">
        <v>1338</v>
      </c>
      <c r="G4">
        <f>D4+G3</f>
        <v>3</v>
      </c>
    </row>
    <row r="5" spans="2:14" x14ac:dyDescent="0.3">
      <c r="B5">
        <v>125000</v>
      </c>
      <c r="C5" s="24">
        <v>82</v>
      </c>
      <c r="D5" s="12">
        <v>2</v>
      </c>
      <c r="E5" s="31">
        <v>1328.4</v>
      </c>
      <c r="F5" s="31">
        <v>1664.99</v>
      </c>
      <c r="G5">
        <f t="shared" ref="G5:G54" si="0">D5+G4</f>
        <v>5</v>
      </c>
    </row>
    <row r="6" spans="2:14" x14ac:dyDescent="0.3">
      <c r="B6">
        <v>199000</v>
      </c>
      <c r="C6" s="24">
        <v>82</v>
      </c>
      <c r="D6" s="12">
        <v>1</v>
      </c>
      <c r="E6" s="31">
        <v>1687.67</v>
      </c>
      <c r="F6" s="31">
        <v>2644.3766666666666</v>
      </c>
      <c r="G6">
        <f t="shared" si="0"/>
        <v>6</v>
      </c>
    </row>
    <row r="7" spans="2:14" x14ac:dyDescent="0.3">
      <c r="B7">
        <v>250000</v>
      </c>
      <c r="C7" s="24">
        <v>82</v>
      </c>
      <c r="D7" s="12">
        <v>2</v>
      </c>
      <c r="E7" s="31">
        <v>1620.34</v>
      </c>
      <c r="F7" s="31">
        <v>1939</v>
      </c>
      <c r="G7">
        <f t="shared" si="0"/>
        <v>8</v>
      </c>
    </row>
    <row r="8" spans="2:14" x14ac:dyDescent="0.3">
      <c r="B8">
        <v>333000</v>
      </c>
      <c r="C8" s="24">
        <v>82</v>
      </c>
      <c r="D8" s="12">
        <v>1</v>
      </c>
      <c r="E8" s="31">
        <v>1678.98</v>
      </c>
      <c r="F8" s="31">
        <v>2089</v>
      </c>
      <c r="G8">
        <f t="shared" si="0"/>
        <v>9</v>
      </c>
    </row>
    <row r="9" spans="2:14" x14ac:dyDescent="0.3">
      <c r="B9">
        <v>399990</v>
      </c>
      <c r="C9" s="24">
        <v>82</v>
      </c>
      <c r="D9" s="12">
        <v>3</v>
      </c>
      <c r="E9" s="31">
        <v>2081.04</v>
      </c>
      <c r="F9" s="31">
        <v>3456.07</v>
      </c>
      <c r="G9">
        <f t="shared" si="0"/>
        <v>12</v>
      </c>
    </row>
    <row r="10" spans="2:14" x14ac:dyDescent="0.3">
      <c r="B10">
        <v>105000</v>
      </c>
      <c r="C10" s="24">
        <v>82</v>
      </c>
      <c r="D10" s="12">
        <v>6</v>
      </c>
      <c r="E10" s="31">
        <v>2372.1</v>
      </c>
      <c r="F10" s="31">
        <v>2999.99</v>
      </c>
      <c r="G10">
        <f t="shared" si="0"/>
        <v>18</v>
      </c>
    </row>
    <row r="11" spans="2:14" x14ac:dyDescent="0.3">
      <c r="B11">
        <v>180000</v>
      </c>
      <c r="C11" s="24">
        <v>82</v>
      </c>
      <c r="D11" s="12">
        <v>3</v>
      </c>
      <c r="E11" s="31">
        <v>2594.9749999999999</v>
      </c>
      <c r="F11" s="31">
        <v>4415.8999999999996</v>
      </c>
      <c r="G11">
        <f t="shared" si="0"/>
        <v>21</v>
      </c>
    </row>
    <row r="12" spans="2:14" x14ac:dyDescent="0.3">
      <c r="B12">
        <v>199500</v>
      </c>
      <c r="C12" s="24">
        <v>82</v>
      </c>
      <c r="D12" s="12">
        <v>6</v>
      </c>
      <c r="E12" s="31"/>
      <c r="F12" s="31"/>
      <c r="G12">
        <f t="shared" si="0"/>
        <v>27</v>
      </c>
    </row>
    <row r="13" spans="2:14" x14ac:dyDescent="0.3">
      <c r="B13">
        <v>240000</v>
      </c>
      <c r="C13" s="24">
        <v>82</v>
      </c>
      <c r="D13" s="12">
        <v>3</v>
      </c>
      <c r="E13" s="31"/>
      <c r="F13" s="31"/>
      <c r="G13">
        <f t="shared" si="0"/>
        <v>30</v>
      </c>
    </row>
    <row r="14" spans="2:14" x14ac:dyDescent="0.3">
      <c r="B14">
        <v>266000</v>
      </c>
      <c r="C14" s="24">
        <v>82</v>
      </c>
      <c r="D14" s="12">
        <v>8</v>
      </c>
      <c r="E14" s="31">
        <v>1839</v>
      </c>
      <c r="F14" s="31">
        <v>2511.9899999999998</v>
      </c>
      <c r="G14">
        <f t="shared" si="0"/>
        <v>38</v>
      </c>
    </row>
    <row r="15" spans="2:14" x14ac:dyDescent="0.3">
      <c r="B15">
        <v>300000</v>
      </c>
      <c r="C15" s="24">
        <v>82</v>
      </c>
      <c r="D15" s="12">
        <v>3</v>
      </c>
      <c r="E15" s="31">
        <v>2017.26</v>
      </c>
      <c r="F15" s="31">
        <v>2530.9899999999998</v>
      </c>
      <c r="G15">
        <f t="shared" si="0"/>
        <v>41</v>
      </c>
    </row>
    <row r="16" spans="2:14" x14ac:dyDescent="0.3">
      <c r="B16">
        <v>332500</v>
      </c>
      <c r="C16" s="24">
        <v>82</v>
      </c>
      <c r="D16" s="12">
        <v>6</v>
      </c>
      <c r="E16" s="31">
        <v>2160.42</v>
      </c>
      <c r="F16" s="31">
        <v>3022.99</v>
      </c>
      <c r="G16">
        <f t="shared" si="0"/>
        <v>47</v>
      </c>
    </row>
    <row r="17" spans="2:13" x14ac:dyDescent="0.3">
      <c r="B17">
        <v>360000</v>
      </c>
      <c r="C17" s="24">
        <v>82</v>
      </c>
      <c r="D17" s="12">
        <v>3</v>
      </c>
      <c r="E17" s="31">
        <v>2199.9899999999998</v>
      </c>
      <c r="F17" s="31">
        <v>2852.99</v>
      </c>
      <c r="G17">
        <f t="shared" si="0"/>
        <v>50</v>
      </c>
    </row>
    <row r="18" spans="2:13" x14ac:dyDescent="0.3">
      <c r="B18">
        <v>399000</v>
      </c>
      <c r="C18" s="24">
        <v>82</v>
      </c>
      <c r="D18" s="12">
        <v>8</v>
      </c>
      <c r="E18" s="31">
        <v>2449.9899999999998</v>
      </c>
      <c r="F18" s="31">
        <v>3519.99</v>
      </c>
      <c r="G18">
        <f t="shared" si="0"/>
        <v>58</v>
      </c>
    </row>
    <row r="19" spans="2:13" x14ac:dyDescent="0.3">
      <c r="B19">
        <v>250000</v>
      </c>
      <c r="C19" s="24">
        <v>82</v>
      </c>
      <c r="D19" s="12">
        <v>2</v>
      </c>
      <c r="E19" s="31">
        <v>852.41499999999996</v>
      </c>
      <c r="F19" s="31">
        <v>1053.415</v>
      </c>
      <c r="G19">
        <f t="shared" si="0"/>
        <v>60</v>
      </c>
    </row>
    <row r="20" spans="2:13" x14ac:dyDescent="0.3">
      <c r="B20">
        <v>300000</v>
      </c>
      <c r="C20" s="24">
        <v>82</v>
      </c>
      <c r="D20" s="12">
        <v>2</v>
      </c>
      <c r="E20" s="31">
        <v>1362.13</v>
      </c>
      <c r="F20" s="31">
        <v>1889.99</v>
      </c>
      <c r="G20">
        <f t="shared" si="0"/>
        <v>62</v>
      </c>
    </row>
    <row r="21" spans="2:13" ht="15" thickBot="1" x14ac:dyDescent="0.35">
      <c r="B21" s="22">
        <v>400000</v>
      </c>
      <c r="C21" s="25">
        <v>82</v>
      </c>
      <c r="D21" s="23">
        <v>2</v>
      </c>
      <c r="E21" s="32">
        <v>1646.49</v>
      </c>
      <c r="F21" s="32">
        <v>2352.9899999999998</v>
      </c>
      <c r="G21" s="22">
        <f t="shared" si="0"/>
        <v>64</v>
      </c>
      <c r="H21" s="22"/>
      <c r="I21" s="22"/>
      <c r="J21" s="22"/>
    </row>
    <row r="22" spans="2:13" x14ac:dyDescent="0.3">
      <c r="B22">
        <v>150000</v>
      </c>
      <c r="C22">
        <v>82.7</v>
      </c>
      <c r="D22" s="12">
        <v>2</v>
      </c>
      <c r="E22" s="31">
        <v>1665.42</v>
      </c>
      <c r="F22" s="31">
        <v>1834.49</v>
      </c>
      <c r="G22">
        <f t="shared" si="0"/>
        <v>66</v>
      </c>
    </row>
    <row r="23" spans="2:13" x14ac:dyDescent="0.3">
      <c r="B23">
        <v>300000</v>
      </c>
      <c r="C23">
        <v>82.7</v>
      </c>
      <c r="D23" s="12">
        <v>2</v>
      </c>
      <c r="E23" s="31">
        <v>1990.34</v>
      </c>
      <c r="F23" s="31">
        <v>2506.91</v>
      </c>
      <c r="G23">
        <f t="shared" si="0"/>
        <v>68</v>
      </c>
    </row>
    <row r="24" spans="2:13" x14ac:dyDescent="0.3">
      <c r="B24">
        <v>199900</v>
      </c>
      <c r="C24">
        <v>83</v>
      </c>
      <c r="D24" s="12">
        <v>2</v>
      </c>
      <c r="E24" s="31">
        <v>1886.4333333333334</v>
      </c>
      <c r="F24" s="31">
        <v>3214.9866666666662</v>
      </c>
      <c r="G24">
        <f t="shared" si="0"/>
        <v>70</v>
      </c>
    </row>
    <row r="25" spans="2:13" x14ac:dyDescent="0.3">
      <c r="B25">
        <v>250000</v>
      </c>
      <c r="C25">
        <v>83</v>
      </c>
      <c r="D25" s="12">
        <v>4</v>
      </c>
      <c r="E25" s="31">
        <v>1658.15</v>
      </c>
      <c r="F25" s="31">
        <v>2099.9899999999998</v>
      </c>
      <c r="G25">
        <f t="shared" si="0"/>
        <v>74</v>
      </c>
    </row>
    <row r="26" spans="2:13" x14ac:dyDescent="0.3">
      <c r="B26">
        <v>350000</v>
      </c>
      <c r="C26">
        <v>83</v>
      </c>
      <c r="D26" s="12">
        <v>1</v>
      </c>
      <c r="E26" s="31">
        <v>1950.84</v>
      </c>
      <c r="F26" s="31">
        <v>2976.86</v>
      </c>
      <c r="G26">
        <f t="shared" si="0"/>
        <v>75</v>
      </c>
    </row>
    <row r="27" spans="2:13" x14ac:dyDescent="0.3">
      <c r="B27">
        <v>500000</v>
      </c>
      <c r="C27">
        <v>83</v>
      </c>
      <c r="D27" s="12">
        <v>2</v>
      </c>
      <c r="E27" s="31">
        <v>1713.56</v>
      </c>
      <c r="F27" s="31">
        <v>1931.95</v>
      </c>
      <c r="G27">
        <f t="shared" si="0"/>
        <v>77</v>
      </c>
    </row>
    <row r="28" spans="2:13" ht="15" thickBot="1" x14ac:dyDescent="0.35">
      <c r="B28" s="22">
        <v>400000</v>
      </c>
      <c r="C28" s="22">
        <v>83</v>
      </c>
      <c r="D28" s="23">
        <v>1</v>
      </c>
      <c r="E28" s="32">
        <v>2154.6266666666666</v>
      </c>
      <c r="F28" s="32">
        <v>3632.5699999999997</v>
      </c>
      <c r="G28" s="22">
        <f t="shared" si="0"/>
        <v>78</v>
      </c>
      <c r="H28" s="22"/>
      <c r="I28" s="22"/>
      <c r="J28" s="22"/>
    </row>
    <row r="29" spans="2:13" x14ac:dyDescent="0.3">
      <c r="B29">
        <v>399900</v>
      </c>
      <c r="C29" s="21">
        <v>84</v>
      </c>
      <c r="D29" s="12">
        <v>4</v>
      </c>
      <c r="E29" s="31">
        <v>2165.4066666666668</v>
      </c>
      <c r="F29" s="31">
        <v>3792.4633333333331</v>
      </c>
      <c r="G29">
        <f t="shared" si="0"/>
        <v>82</v>
      </c>
      <c r="H29">
        <f>D29</f>
        <v>4</v>
      </c>
      <c r="I29" s="31">
        <f>AVERAGE(E29:E50)</f>
        <v>2304.3268333333335</v>
      </c>
      <c r="J29" s="31">
        <f>AVERAGE(F29:F50)</f>
        <v>3113.2710416666669</v>
      </c>
      <c r="K29" s="35">
        <f>AVERAGE(I29,J29)</f>
        <v>2708.7989375000002</v>
      </c>
      <c r="L29" s="21" t="s">
        <v>361</v>
      </c>
      <c r="M29" s="21"/>
    </row>
    <row r="30" spans="2:13" x14ac:dyDescent="0.3">
      <c r="B30">
        <v>400000</v>
      </c>
      <c r="C30" s="21">
        <v>84</v>
      </c>
      <c r="D30" s="12">
        <v>1</v>
      </c>
      <c r="E30" s="31">
        <v>8397.49</v>
      </c>
      <c r="F30" s="31">
        <v>8917.93</v>
      </c>
      <c r="G30">
        <f t="shared" si="0"/>
        <v>83</v>
      </c>
      <c r="H30">
        <f>D30+H29</f>
        <v>5</v>
      </c>
    </row>
    <row r="31" spans="2:13" x14ac:dyDescent="0.3">
      <c r="B31">
        <v>175000</v>
      </c>
      <c r="C31" s="21">
        <v>84</v>
      </c>
      <c r="D31" s="12">
        <v>1</v>
      </c>
      <c r="E31" s="31">
        <v>784.49</v>
      </c>
      <c r="F31" s="31">
        <v>965.7</v>
      </c>
      <c r="G31">
        <f t="shared" si="0"/>
        <v>84</v>
      </c>
      <c r="H31">
        <f t="shared" ref="H31:H54" si="1">D31+H30</f>
        <v>6</v>
      </c>
    </row>
    <row r="32" spans="2:13" x14ac:dyDescent="0.3">
      <c r="B32">
        <v>199000</v>
      </c>
      <c r="C32" s="21">
        <v>84</v>
      </c>
      <c r="D32" s="12">
        <v>3</v>
      </c>
      <c r="E32" s="31"/>
      <c r="F32" s="31"/>
      <c r="G32">
        <f t="shared" si="0"/>
        <v>87</v>
      </c>
      <c r="H32">
        <f t="shared" si="1"/>
        <v>9</v>
      </c>
    </row>
    <row r="33" spans="2:8" x14ac:dyDescent="0.3">
      <c r="B33">
        <v>250000</v>
      </c>
      <c r="C33" s="21">
        <v>84</v>
      </c>
      <c r="D33" s="12">
        <v>3</v>
      </c>
      <c r="E33" s="31">
        <v>1293.3499999999999</v>
      </c>
      <c r="F33" s="31">
        <v>1639.99</v>
      </c>
      <c r="G33">
        <f t="shared" si="0"/>
        <v>90</v>
      </c>
      <c r="H33">
        <f t="shared" si="1"/>
        <v>12</v>
      </c>
    </row>
    <row r="34" spans="2:8" x14ac:dyDescent="0.3">
      <c r="B34">
        <v>300000</v>
      </c>
      <c r="C34" s="21">
        <v>84</v>
      </c>
      <c r="D34" s="12">
        <v>1</v>
      </c>
      <c r="E34" s="31"/>
      <c r="F34" s="31"/>
      <c r="G34">
        <f t="shared" si="0"/>
        <v>91</v>
      </c>
      <c r="H34">
        <f t="shared" si="1"/>
        <v>13</v>
      </c>
    </row>
    <row r="35" spans="2:8" x14ac:dyDescent="0.3">
      <c r="B35">
        <v>333000</v>
      </c>
      <c r="C35" s="21">
        <v>84</v>
      </c>
      <c r="D35" s="12">
        <v>1</v>
      </c>
      <c r="E35" s="31"/>
      <c r="F35" s="31"/>
      <c r="G35">
        <f t="shared" si="0"/>
        <v>92</v>
      </c>
      <c r="H35">
        <f t="shared" si="1"/>
        <v>14</v>
      </c>
    </row>
    <row r="36" spans="2:8" x14ac:dyDescent="0.3">
      <c r="B36">
        <v>399990</v>
      </c>
      <c r="C36" s="21">
        <v>84</v>
      </c>
      <c r="D36" s="12">
        <v>5</v>
      </c>
      <c r="E36" s="31">
        <v>1417.51</v>
      </c>
      <c r="F36" s="31">
        <v>1799.99</v>
      </c>
      <c r="G36">
        <f t="shared" si="0"/>
        <v>97</v>
      </c>
      <c r="H36">
        <f t="shared" si="1"/>
        <v>19</v>
      </c>
    </row>
    <row r="37" spans="2:8" x14ac:dyDescent="0.3">
      <c r="B37">
        <v>500000</v>
      </c>
      <c r="C37" s="21">
        <v>84</v>
      </c>
      <c r="D37" s="12">
        <v>1</v>
      </c>
      <c r="E37" s="31"/>
      <c r="F37" s="31"/>
      <c r="G37">
        <f t="shared" si="0"/>
        <v>98</v>
      </c>
      <c r="H37">
        <f t="shared" si="1"/>
        <v>20</v>
      </c>
    </row>
    <row r="38" spans="2:8" x14ac:dyDescent="0.3">
      <c r="B38">
        <v>250000</v>
      </c>
      <c r="C38" s="21">
        <v>84</v>
      </c>
      <c r="D38" s="12">
        <v>1</v>
      </c>
      <c r="E38" s="31"/>
      <c r="F38" s="31"/>
      <c r="G38">
        <f t="shared" si="0"/>
        <v>99</v>
      </c>
      <c r="H38">
        <f t="shared" si="1"/>
        <v>21</v>
      </c>
    </row>
    <row r="39" spans="2:8" x14ac:dyDescent="0.3">
      <c r="B39">
        <v>300000</v>
      </c>
      <c r="C39" s="21">
        <v>84</v>
      </c>
      <c r="D39" s="12">
        <v>1</v>
      </c>
      <c r="E39" s="31">
        <v>1616.97</v>
      </c>
      <c r="F39" s="31"/>
      <c r="G39">
        <f t="shared" si="0"/>
        <v>100</v>
      </c>
      <c r="H39">
        <f t="shared" si="1"/>
        <v>22</v>
      </c>
    </row>
    <row r="40" spans="2:8" x14ac:dyDescent="0.3">
      <c r="B40">
        <v>399000</v>
      </c>
      <c r="C40" s="21">
        <v>84</v>
      </c>
      <c r="D40" s="12">
        <v>2</v>
      </c>
      <c r="E40" s="31">
        <v>1999.99</v>
      </c>
      <c r="F40" s="31"/>
      <c r="G40">
        <f t="shared" si="0"/>
        <v>102</v>
      </c>
      <c r="H40">
        <f t="shared" si="1"/>
        <v>24</v>
      </c>
    </row>
    <row r="41" spans="2:8" x14ac:dyDescent="0.3">
      <c r="B41">
        <v>500000</v>
      </c>
      <c r="C41" s="21">
        <v>84</v>
      </c>
      <c r="D41" s="12">
        <v>1</v>
      </c>
      <c r="E41" s="31">
        <v>1935.3966666666665</v>
      </c>
      <c r="F41" s="31">
        <v>2052.69</v>
      </c>
      <c r="G41">
        <f t="shared" si="0"/>
        <v>103</v>
      </c>
      <c r="H41">
        <f t="shared" si="1"/>
        <v>25</v>
      </c>
    </row>
    <row r="42" spans="2:8" x14ac:dyDescent="0.3">
      <c r="B42">
        <v>260000</v>
      </c>
      <c r="C42" s="21">
        <v>84</v>
      </c>
      <c r="D42" s="12">
        <v>1</v>
      </c>
      <c r="E42" s="31"/>
      <c r="F42" s="31"/>
      <c r="G42">
        <f t="shared" si="0"/>
        <v>104</v>
      </c>
      <c r="H42">
        <f t="shared" si="1"/>
        <v>26</v>
      </c>
    </row>
    <row r="43" spans="2:8" x14ac:dyDescent="0.3">
      <c r="B43">
        <v>400000</v>
      </c>
      <c r="C43" s="21">
        <v>84</v>
      </c>
      <c r="D43" s="12">
        <v>2</v>
      </c>
      <c r="E43" s="31"/>
      <c r="F43" s="31"/>
      <c r="G43">
        <f t="shared" si="0"/>
        <v>106</v>
      </c>
      <c r="H43">
        <f t="shared" si="1"/>
        <v>28</v>
      </c>
    </row>
    <row r="44" spans="2:8" x14ac:dyDescent="0.3">
      <c r="B44">
        <v>499980</v>
      </c>
      <c r="C44" s="21">
        <v>84.1</v>
      </c>
      <c r="D44" s="12">
        <v>1</v>
      </c>
      <c r="E44" s="31"/>
      <c r="F44" s="31"/>
      <c r="G44">
        <f t="shared" si="0"/>
        <v>107</v>
      </c>
      <c r="H44">
        <f t="shared" si="1"/>
        <v>29</v>
      </c>
    </row>
    <row r="45" spans="2:8" x14ac:dyDescent="0.3">
      <c r="B45">
        <v>500000</v>
      </c>
      <c r="C45" s="21">
        <v>85</v>
      </c>
      <c r="D45" s="12">
        <v>1</v>
      </c>
      <c r="E45" s="31"/>
      <c r="F45" s="31"/>
      <c r="G45">
        <f t="shared" si="0"/>
        <v>108</v>
      </c>
      <c r="H45">
        <f t="shared" si="1"/>
        <v>30</v>
      </c>
    </row>
    <row r="46" spans="2:8" x14ac:dyDescent="0.3">
      <c r="B46">
        <v>150000</v>
      </c>
      <c r="C46" s="21">
        <v>86</v>
      </c>
      <c r="D46" s="12">
        <v>1</v>
      </c>
      <c r="E46" s="31"/>
      <c r="F46" s="31"/>
      <c r="G46">
        <f t="shared" si="0"/>
        <v>109</v>
      </c>
      <c r="H46">
        <f t="shared" si="1"/>
        <v>31</v>
      </c>
    </row>
    <row r="47" spans="2:8" x14ac:dyDescent="0.3">
      <c r="B47">
        <v>199999</v>
      </c>
      <c r="C47" s="21">
        <v>86</v>
      </c>
      <c r="D47" s="12">
        <v>1</v>
      </c>
      <c r="E47" s="31"/>
      <c r="F47" s="31"/>
      <c r="G47">
        <f t="shared" si="0"/>
        <v>110</v>
      </c>
      <c r="H47">
        <f t="shared" si="1"/>
        <v>32</v>
      </c>
    </row>
    <row r="48" spans="2:8" x14ac:dyDescent="0.3">
      <c r="B48">
        <v>250000</v>
      </c>
      <c r="C48" s="21">
        <v>86</v>
      </c>
      <c r="D48" s="12">
        <v>1</v>
      </c>
      <c r="E48" s="31">
        <v>1875.1849999999999</v>
      </c>
      <c r="F48" s="31">
        <v>3538.415</v>
      </c>
      <c r="G48">
        <f t="shared" si="0"/>
        <v>111</v>
      </c>
      <c r="H48">
        <f t="shared" si="1"/>
        <v>33</v>
      </c>
    </row>
    <row r="49" spans="2:13" x14ac:dyDescent="0.3">
      <c r="B49">
        <v>300000</v>
      </c>
      <c r="C49" s="21">
        <v>86</v>
      </c>
      <c r="D49" s="12">
        <v>1</v>
      </c>
      <c r="E49" s="31">
        <v>1557.48</v>
      </c>
      <c r="F49" s="31">
        <v>2198.9899999999998</v>
      </c>
      <c r="G49">
        <f t="shared" si="0"/>
        <v>112</v>
      </c>
      <c r="H49">
        <f t="shared" si="1"/>
        <v>34</v>
      </c>
    </row>
    <row r="50" spans="2:13" ht="15" thickBot="1" x14ac:dyDescent="0.35">
      <c r="B50" s="22">
        <v>399999</v>
      </c>
      <c r="C50" s="26">
        <v>86</v>
      </c>
      <c r="D50" s="23">
        <v>1</v>
      </c>
      <c r="E50" s="32"/>
      <c r="F50" s="32"/>
      <c r="G50" s="22">
        <f t="shared" si="0"/>
        <v>113</v>
      </c>
      <c r="H50" s="22">
        <f t="shared" si="1"/>
        <v>35</v>
      </c>
      <c r="I50" s="22"/>
      <c r="J50" s="22"/>
    </row>
    <row r="51" spans="2:13" x14ac:dyDescent="0.3">
      <c r="B51">
        <v>399000</v>
      </c>
      <c r="C51" s="27">
        <v>94</v>
      </c>
      <c r="D51" s="12">
        <v>1</v>
      </c>
      <c r="E51" s="31">
        <v>6499.99</v>
      </c>
      <c r="F51" s="31">
        <v>7960.99</v>
      </c>
      <c r="G51">
        <f t="shared" si="0"/>
        <v>114</v>
      </c>
      <c r="H51">
        <f t="shared" si="1"/>
        <v>36</v>
      </c>
      <c r="I51" s="31">
        <f>AVERAGE(E51:E54)</f>
        <v>3712.7750000000001</v>
      </c>
      <c r="J51" s="31">
        <f>AVERAGE(F51:F54)</f>
        <v>5764.1124999999993</v>
      </c>
      <c r="K51" s="34">
        <f>AVERAGE(I51,J51)</f>
        <v>4738.4437499999995</v>
      </c>
      <c r="L51" s="27" t="s">
        <v>360</v>
      </c>
      <c r="M51" s="27"/>
    </row>
    <row r="52" spans="2:13" x14ac:dyDescent="0.3">
      <c r="B52">
        <v>350000</v>
      </c>
      <c r="C52" s="27">
        <v>95</v>
      </c>
      <c r="D52" s="12">
        <v>2</v>
      </c>
      <c r="E52" s="31">
        <v>2205.7950000000001</v>
      </c>
      <c r="F52" s="31">
        <v>3567.2349999999997</v>
      </c>
      <c r="G52">
        <f t="shared" si="0"/>
        <v>116</v>
      </c>
      <c r="H52">
        <f t="shared" si="1"/>
        <v>38</v>
      </c>
    </row>
    <row r="53" spans="2:13" x14ac:dyDescent="0.3">
      <c r="B53">
        <v>399000</v>
      </c>
      <c r="C53" s="27">
        <v>98</v>
      </c>
      <c r="D53" s="12">
        <v>1</v>
      </c>
      <c r="E53" s="31">
        <v>2432.54</v>
      </c>
      <c r="F53" s="31"/>
      <c r="G53">
        <f t="shared" si="0"/>
        <v>117</v>
      </c>
      <c r="H53">
        <f t="shared" si="1"/>
        <v>39</v>
      </c>
    </row>
    <row r="54" spans="2:13" x14ac:dyDescent="0.3">
      <c r="B54">
        <v>500000</v>
      </c>
      <c r="C54" s="27">
        <v>98</v>
      </c>
      <c r="D54" s="12">
        <v>1</v>
      </c>
      <c r="E54" s="19"/>
      <c r="F54" s="19"/>
      <c r="G54">
        <f t="shared" si="0"/>
        <v>118</v>
      </c>
      <c r="H54">
        <f t="shared" si="1"/>
        <v>40</v>
      </c>
    </row>
    <row r="59" spans="2:13" ht="15" thickBot="1" x14ac:dyDescent="0.35">
      <c r="E59" s="36"/>
    </row>
    <row r="60" spans="2:13" ht="46.2" customHeight="1" thickBot="1" x14ac:dyDescent="0.35">
      <c r="D60" s="39" t="s">
        <v>373</v>
      </c>
      <c r="E60" s="37" t="s">
        <v>372</v>
      </c>
      <c r="F60" s="38" t="s">
        <v>368</v>
      </c>
      <c r="G60" s="38" t="s">
        <v>369</v>
      </c>
      <c r="H60" s="38" t="s">
        <v>370</v>
      </c>
      <c r="I60" s="38" t="s">
        <v>371</v>
      </c>
      <c r="J60" s="52" t="s">
        <v>375</v>
      </c>
    </row>
    <row r="61" spans="2:13" ht="31.8" customHeight="1" thickTop="1" x14ac:dyDescent="0.3">
      <c r="D61" s="49" t="s">
        <v>374</v>
      </c>
      <c r="E61" s="40">
        <v>0.82</v>
      </c>
      <c r="F61" s="41">
        <f>K3</f>
        <v>2088.9721078431367</v>
      </c>
      <c r="G61" s="42">
        <v>800</v>
      </c>
      <c r="H61" s="42">
        <v>0</v>
      </c>
      <c r="I61" s="41">
        <f>F61+G61+H61</f>
        <v>2888.9721078431367</v>
      </c>
      <c r="J61" s="53">
        <v>0</v>
      </c>
    </row>
    <row r="62" spans="2:13" ht="34.799999999999997" customHeight="1" x14ac:dyDescent="0.3">
      <c r="D62" s="50" t="s">
        <v>374</v>
      </c>
      <c r="E62" s="43">
        <v>0.85</v>
      </c>
      <c r="F62" s="44">
        <f>K29</f>
        <v>2708.7989375000002</v>
      </c>
      <c r="G62" s="45">
        <v>800</v>
      </c>
      <c r="H62" s="45">
        <v>0</v>
      </c>
      <c r="I62" s="44">
        <f t="shared" ref="I62:J63" si="2">F62+G62+H62</f>
        <v>3508.7989375000002</v>
      </c>
      <c r="J62" s="54">
        <f>I62-I61</f>
        <v>619.82682965686354</v>
      </c>
    </row>
    <row r="63" spans="2:13" ht="33.6" customHeight="1" thickBot="1" x14ac:dyDescent="0.35">
      <c r="D63" s="51" t="s">
        <v>374</v>
      </c>
      <c r="E63" s="46">
        <v>0.96</v>
      </c>
      <c r="F63" s="47">
        <f>K51</f>
        <v>4738.4437499999995</v>
      </c>
      <c r="G63" s="48">
        <v>900</v>
      </c>
      <c r="H63" s="48">
        <v>200</v>
      </c>
      <c r="I63" s="47">
        <f t="shared" si="2"/>
        <v>5838.4437499999995</v>
      </c>
      <c r="J63" s="55">
        <f>I63-I61</f>
        <v>2949.4716421568628</v>
      </c>
    </row>
  </sheetData>
  <sortState ref="B3:D54">
    <sortCondition ref="C3:C54"/>
  </sortState>
  <pageMargins left="0.7" right="0.7" top="0.75" bottom="0.75" header="0.3" footer="0.3"/>
  <pageSetup orientation="portrait" r:id="rId1"/>
  <ignoredErrors>
    <ignoredError sqref="I3:J3 I29:J29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119"/>
  <sheetViews>
    <sheetView topLeftCell="A77" workbookViewId="0">
      <selection activeCell="F100" sqref="F100"/>
    </sheetView>
  </sheetViews>
  <sheetFormatPr defaultRowHeight="14.4" x14ac:dyDescent="0.3"/>
  <cols>
    <col min="1" max="1" width="22.77734375" customWidth="1"/>
    <col min="3" max="3" width="16.109375" bestFit="1" customWidth="1"/>
    <col min="4" max="4" width="9.77734375" bestFit="1" customWidth="1"/>
    <col min="11" max="11" width="10.109375" bestFit="1" customWidth="1"/>
    <col min="12" max="12" width="10.21875" customWidth="1"/>
    <col min="13" max="13" width="10.109375" bestFit="1" customWidth="1"/>
  </cols>
  <sheetData>
    <row r="1" spans="1:14" ht="41.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231</v>
      </c>
      <c r="K1" s="6" t="s">
        <v>232</v>
      </c>
      <c r="L1" s="5" t="s">
        <v>236</v>
      </c>
      <c r="M1" s="6" t="s">
        <v>237</v>
      </c>
      <c r="N1" s="5" t="s">
        <v>236</v>
      </c>
    </row>
    <row r="2" spans="1:14" hidden="1" x14ac:dyDescent="0.3">
      <c r="A2" s="3" t="s">
        <v>9</v>
      </c>
      <c r="B2" s="3" t="s">
        <v>10</v>
      </c>
      <c r="C2" s="3" t="s">
        <v>61</v>
      </c>
      <c r="D2" s="3" t="s">
        <v>12</v>
      </c>
      <c r="E2" s="3">
        <v>100000</v>
      </c>
      <c r="F2" s="3">
        <v>82</v>
      </c>
      <c r="G2" s="3">
        <v>82</v>
      </c>
      <c r="H2" s="3" t="s">
        <v>13</v>
      </c>
      <c r="I2" s="4">
        <v>41935</v>
      </c>
      <c r="J2" s="2" t="s">
        <v>234</v>
      </c>
      <c r="K2" s="7"/>
      <c r="L2" s="2"/>
      <c r="M2" s="7"/>
      <c r="N2" s="2"/>
    </row>
    <row r="3" spans="1:14" hidden="1" x14ac:dyDescent="0.3">
      <c r="A3" s="3" t="s">
        <v>9</v>
      </c>
      <c r="B3" s="3" t="s">
        <v>10</v>
      </c>
      <c r="C3" s="3" t="s">
        <v>218</v>
      </c>
      <c r="D3" s="3" t="s">
        <v>12</v>
      </c>
      <c r="E3" s="3">
        <v>100000</v>
      </c>
      <c r="F3" s="3">
        <v>82</v>
      </c>
      <c r="G3" s="3">
        <v>82</v>
      </c>
      <c r="H3" s="3" t="s">
        <v>13</v>
      </c>
      <c r="I3" s="4">
        <v>41935</v>
      </c>
      <c r="J3" s="2" t="s">
        <v>314</v>
      </c>
      <c r="K3" s="7">
        <v>795</v>
      </c>
      <c r="L3" s="2" t="s">
        <v>306</v>
      </c>
      <c r="M3" s="7">
        <v>958.93</v>
      </c>
      <c r="N3" s="2" t="s">
        <v>267</v>
      </c>
    </row>
    <row r="4" spans="1:14" hidden="1" x14ac:dyDescent="0.3">
      <c r="A4" s="3" t="s">
        <v>42</v>
      </c>
      <c r="B4" s="3" t="s">
        <v>47</v>
      </c>
      <c r="C4" s="3" t="s">
        <v>198</v>
      </c>
      <c r="D4" s="3" t="s">
        <v>12</v>
      </c>
      <c r="E4" s="3">
        <v>105000</v>
      </c>
      <c r="F4" s="3">
        <v>82</v>
      </c>
      <c r="G4" s="3">
        <v>82</v>
      </c>
      <c r="H4" s="3" t="s">
        <v>13</v>
      </c>
      <c r="I4" s="4">
        <v>41456</v>
      </c>
      <c r="J4" s="2" t="s">
        <v>234</v>
      </c>
      <c r="K4" s="7"/>
      <c r="L4" s="2"/>
      <c r="M4" s="7"/>
      <c r="N4" s="2"/>
    </row>
    <row r="5" spans="1:14" hidden="1" x14ac:dyDescent="0.3">
      <c r="A5" s="3" t="s">
        <v>42</v>
      </c>
      <c r="B5" s="3" t="s">
        <v>47</v>
      </c>
      <c r="C5" s="3" t="s">
        <v>223</v>
      </c>
      <c r="D5" s="3" t="s">
        <v>12</v>
      </c>
      <c r="E5" s="3">
        <v>105000</v>
      </c>
      <c r="F5" s="3">
        <v>82</v>
      </c>
      <c r="G5" s="3">
        <v>82</v>
      </c>
      <c r="H5" s="3" t="s">
        <v>13</v>
      </c>
      <c r="I5" s="4">
        <v>41456</v>
      </c>
      <c r="J5" s="2" t="s">
        <v>234</v>
      </c>
      <c r="K5" s="7"/>
      <c r="L5" s="2"/>
      <c r="M5" s="7"/>
      <c r="N5" s="2"/>
    </row>
    <row r="6" spans="1:14" hidden="1" x14ac:dyDescent="0.3">
      <c r="A6" s="3" t="s">
        <v>42</v>
      </c>
      <c r="B6" s="3" t="s">
        <v>65</v>
      </c>
      <c r="C6" s="9" t="s">
        <v>226</v>
      </c>
      <c r="D6" s="9" t="s">
        <v>12</v>
      </c>
      <c r="E6" s="9">
        <v>105000</v>
      </c>
      <c r="F6" s="9">
        <v>82</v>
      </c>
      <c r="G6" s="9">
        <v>82</v>
      </c>
      <c r="H6" s="9" t="s">
        <v>13</v>
      </c>
      <c r="I6" s="10">
        <v>41456</v>
      </c>
      <c r="J6" s="8" t="s">
        <v>234</v>
      </c>
      <c r="K6" s="7"/>
      <c r="L6" s="2"/>
      <c r="M6" s="7"/>
      <c r="N6" s="2"/>
    </row>
    <row r="7" spans="1:14" hidden="1" x14ac:dyDescent="0.3">
      <c r="A7" s="3" t="s">
        <v>42</v>
      </c>
      <c r="B7" s="3" t="s">
        <v>65</v>
      </c>
      <c r="C7" s="9" t="s">
        <v>150</v>
      </c>
      <c r="D7" s="9" t="s">
        <v>12</v>
      </c>
      <c r="E7" s="9">
        <v>105000</v>
      </c>
      <c r="F7" s="9">
        <v>82</v>
      </c>
      <c r="G7" s="9">
        <v>82</v>
      </c>
      <c r="H7" s="9" t="s">
        <v>13</v>
      </c>
      <c r="I7" s="10">
        <v>41456</v>
      </c>
      <c r="J7" s="8" t="s">
        <v>234</v>
      </c>
      <c r="K7" s="7"/>
      <c r="L7" s="2"/>
      <c r="M7" s="7"/>
      <c r="N7" s="2"/>
    </row>
    <row r="8" spans="1:14" hidden="1" x14ac:dyDescent="0.3">
      <c r="A8" s="3" t="s">
        <v>42</v>
      </c>
      <c r="B8" s="3" t="s">
        <v>43</v>
      </c>
      <c r="C8" s="3" t="s">
        <v>142</v>
      </c>
      <c r="D8" s="3" t="s">
        <v>12</v>
      </c>
      <c r="E8" s="3">
        <v>105000</v>
      </c>
      <c r="F8" s="3">
        <v>82</v>
      </c>
      <c r="G8" s="3">
        <v>82</v>
      </c>
      <c r="H8" s="3" t="s">
        <v>13</v>
      </c>
      <c r="I8" s="4">
        <v>41422</v>
      </c>
      <c r="J8" s="2" t="s">
        <v>234</v>
      </c>
      <c r="K8" s="7"/>
      <c r="L8" s="2"/>
      <c r="M8" s="7"/>
      <c r="N8" s="2"/>
    </row>
    <row r="9" spans="1:14" hidden="1" x14ac:dyDescent="0.3">
      <c r="A9" s="3" t="s">
        <v>42</v>
      </c>
      <c r="B9" s="3" t="s">
        <v>43</v>
      </c>
      <c r="C9" s="3" t="s">
        <v>167</v>
      </c>
      <c r="D9" s="3" t="s">
        <v>12</v>
      </c>
      <c r="E9" s="3">
        <v>105000</v>
      </c>
      <c r="F9" s="3">
        <v>82</v>
      </c>
      <c r="G9" s="3">
        <v>82</v>
      </c>
      <c r="H9" s="3" t="s">
        <v>13</v>
      </c>
      <c r="I9" s="4">
        <v>41422</v>
      </c>
      <c r="J9" s="2" t="s">
        <v>346</v>
      </c>
      <c r="K9" s="7">
        <v>784.49</v>
      </c>
      <c r="L9" s="2" t="s">
        <v>233</v>
      </c>
      <c r="M9" s="7">
        <v>965.7</v>
      </c>
      <c r="N9" s="2" t="s">
        <v>265</v>
      </c>
    </row>
    <row r="10" spans="1:14" hidden="1" x14ac:dyDescent="0.3">
      <c r="A10" s="3" t="s">
        <v>26</v>
      </c>
      <c r="B10" s="3" t="s">
        <v>27</v>
      </c>
      <c r="C10" s="3">
        <v>461058</v>
      </c>
      <c r="D10" s="3" t="s">
        <v>12</v>
      </c>
      <c r="E10" s="3">
        <v>125000</v>
      </c>
      <c r="F10" s="3">
        <v>82</v>
      </c>
      <c r="G10" s="3">
        <v>82</v>
      </c>
      <c r="H10" s="3" t="s">
        <v>13</v>
      </c>
      <c r="I10" s="4">
        <v>42787</v>
      </c>
      <c r="J10" s="8" t="s">
        <v>268</v>
      </c>
      <c r="K10" s="7">
        <v>846.29</v>
      </c>
      <c r="L10" s="2" t="s">
        <v>233</v>
      </c>
      <c r="M10" s="7">
        <v>1039.99</v>
      </c>
      <c r="N10" s="2" t="s">
        <v>269</v>
      </c>
    </row>
    <row r="11" spans="1:14" hidden="1" x14ac:dyDescent="0.3">
      <c r="A11" s="3" t="s">
        <v>26</v>
      </c>
      <c r="B11" s="3" t="s">
        <v>27</v>
      </c>
      <c r="C11" s="3">
        <v>461059</v>
      </c>
      <c r="D11" s="3" t="s">
        <v>12</v>
      </c>
      <c r="E11" s="3">
        <v>125000</v>
      </c>
      <c r="F11" s="3">
        <v>82</v>
      </c>
      <c r="G11" s="3">
        <v>82</v>
      </c>
      <c r="H11" s="3" t="s">
        <v>13</v>
      </c>
      <c r="I11" s="4">
        <v>42787</v>
      </c>
      <c r="J11" s="8" t="s">
        <v>270</v>
      </c>
      <c r="K11" s="7">
        <v>858.54</v>
      </c>
      <c r="L11" s="2" t="s">
        <v>233</v>
      </c>
      <c r="M11" s="7">
        <v>1066.8399999999999</v>
      </c>
      <c r="N11" s="2" t="s">
        <v>271</v>
      </c>
    </row>
    <row r="12" spans="1:14" hidden="1" x14ac:dyDescent="0.3">
      <c r="A12" s="3" t="s">
        <v>42</v>
      </c>
      <c r="B12" s="3" t="s">
        <v>47</v>
      </c>
      <c r="C12" s="3" t="s">
        <v>148</v>
      </c>
      <c r="D12" s="3" t="s">
        <v>12</v>
      </c>
      <c r="E12" s="3">
        <v>180000</v>
      </c>
      <c r="F12" s="3">
        <v>82</v>
      </c>
      <c r="G12" s="3">
        <v>82</v>
      </c>
      <c r="H12" s="3" t="s">
        <v>13</v>
      </c>
      <c r="I12" s="4">
        <v>41456</v>
      </c>
      <c r="J12" s="2" t="s">
        <v>234</v>
      </c>
      <c r="K12" s="7"/>
      <c r="L12" s="2"/>
      <c r="M12" s="7"/>
      <c r="N12" s="2"/>
    </row>
    <row r="13" spans="1:14" hidden="1" x14ac:dyDescent="0.3">
      <c r="A13" s="3" t="s">
        <v>42</v>
      </c>
      <c r="B13" s="3" t="s">
        <v>65</v>
      </c>
      <c r="C13" s="3" t="s">
        <v>178</v>
      </c>
      <c r="D13" s="3" t="s">
        <v>12</v>
      </c>
      <c r="E13" s="3">
        <v>180000</v>
      </c>
      <c r="F13" s="3">
        <v>82</v>
      </c>
      <c r="G13" s="3">
        <v>82</v>
      </c>
      <c r="H13" s="3" t="s">
        <v>13</v>
      </c>
      <c r="I13" s="4">
        <v>41456</v>
      </c>
      <c r="J13" s="2" t="s">
        <v>234</v>
      </c>
      <c r="K13" s="7"/>
      <c r="L13" s="2"/>
      <c r="M13" s="7"/>
      <c r="N13" s="2"/>
    </row>
    <row r="14" spans="1:14" hidden="1" x14ac:dyDescent="0.3">
      <c r="A14" s="3" t="s">
        <v>42</v>
      </c>
      <c r="B14" s="3" t="s">
        <v>43</v>
      </c>
      <c r="C14" s="3" t="s">
        <v>208</v>
      </c>
      <c r="D14" s="3" t="s">
        <v>12</v>
      </c>
      <c r="E14" s="3">
        <v>180000</v>
      </c>
      <c r="F14" s="3">
        <v>82</v>
      </c>
      <c r="G14" s="3">
        <v>82</v>
      </c>
      <c r="H14" s="3" t="s">
        <v>13</v>
      </c>
      <c r="I14" s="4">
        <v>41456</v>
      </c>
      <c r="J14" s="2" t="s">
        <v>234</v>
      </c>
      <c r="K14" s="7"/>
      <c r="L14" s="2"/>
      <c r="M14" s="7"/>
      <c r="N14" s="2"/>
    </row>
    <row r="15" spans="1:14" hidden="1" x14ac:dyDescent="0.3">
      <c r="A15" s="3" t="s">
        <v>26</v>
      </c>
      <c r="B15" s="3" t="s">
        <v>28</v>
      </c>
      <c r="C15" s="3" t="s">
        <v>29</v>
      </c>
      <c r="D15" s="3" t="s">
        <v>12</v>
      </c>
      <c r="E15" s="3">
        <v>199000</v>
      </c>
      <c r="F15" s="3">
        <v>82</v>
      </c>
      <c r="G15" s="3">
        <v>82</v>
      </c>
      <c r="H15" s="3" t="s">
        <v>13</v>
      </c>
      <c r="I15" s="4">
        <v>42787</v>
      </c>
      <c r="J15" s="8" t="s">
        <v>274</v>
      </c>
      <c r="K15" s="7">
        <v>1646.49</v>
      </c>
      <c r="L15" s="2" t="s">
        <v>233</v>
      </c>
      <c r="M15" s="7">
        <v>2352.9899999999998</v>
      </c>
      <c r="N15" s="2" t="s">
        <v>280</v>
      </c>
    </row>
    <row r="16" spans="1:14" hidden="1" x14ac:dyDescent="0.3">
      <c r="A16" s="3" t="s">
        <v>42</v>
      </c>
      <c r="B16" s="3" t="s">
        <v>47</v>
      </c>
      <c r="C16" s="3" t="s">
        <v>204</v>
      </c>
      <c r="D16" s="3" t="s">
        <v>12</v>
      </c>
      <c r="E16" s="3">
        <v>199500</v>
      </c>
      <c r="F16" s="3">
        <v>82</v>
      </c>
      <c r="G16" s="3">
        <v>82</v>
      </c>
      <c r="H16" s="3" t="s">
        <v>13</v>
      </c>
      <c r="I16" s="4">
        <v>41456</v>
      </c>
      <c r="J16" s="2" t="s">
        <v>234</v>
      </c>
      <c r="K16" s="7"/>
      <c r="L16" s="2"/>
      <c r="M16" s="7"/>
      <c r="N16" s="2"/>
    </row>
    <row r="17" spans="1:14" hidden="1" x14ac:dyDescent="0.3">
      <c r="A17" s="3" t="s">
        <v>42</v>
      </c>
      <c r="B17" s="3" t="s">
        <v>47</v>
      </c>
      <c r="C17" s="3" t="s">
        <v>138</v>
      </c>
      <c r="D17" s="3" t="s">
        <v>12</v>
      </c>
      <c r="E17" s="3">
        <v>199500</v>
      </c>
      <c r="F17" s="3">
        <v>82</v>
      </c>
      <c r="G17" s="3">
        <v>82</v>
      </c>
      <c r="H17" s="3" t="s">
        <v>13</v>
      </c>
      <c r="I17" s="4">
        <v>41456</v>
      </c>
      <c r="J17" s="2" t="s">
        <v>234</v>
      </c>
      <c r="K17" s="7"/>
      <c r="L17" s="2"/>
      <c r="M17" s="7"/>
      <c r="N17" s="2"/>
    </row>
    <row r="18" spans="1:14" hidden="1" x14ac:dyDescent="0.3">
      <c r="A18" s="3" t="s">
        <v>42</v>
      </c>
      <c r="B18" s="3" t="s">
        <v>65</v>
      </c>
      <c r="C18" s="9" t="s">
        <v>165</v>
      </c>
      <c r="D18" s="9" t="s">
        <v>12</v>
      </c>
      <c r="E18" s="9">
        <v>199500</v>
      </c>
      <c r="F18" s="9">
        <v>82</v>
      </c>
      <c r="G18" s="9">
        <v>82</v>
      </c>
      <c r="H18" s="9" t="s">
        <v>13</v>
      </c>
      <c r="I18" s="10">
        <v>41456</v>
      </c>
      <c r="J18" s="8" t="s">
        <v>234</v>
      </c>
      <c r="K18" s="7"/>
      <c r="L18" s="2"/>
      <c r="M18" s="7"/>
      <c r="N18" s="2"/>
    </row>
    <row r="19" spans="1:14" hidden="1" x14ac:dyDescent="0.3">
      <c r="A19" s="3" t="s">
        <v>42</v>
      </c>
      <c r="B19" s="3" t="s">
        <v>65</v>
      </c>
      <c r="C19" s="3" t="s">
        <v>66</v>
      </c>
      <c r="D19" s="3" t="s">
        <v>12</v>
      </c>
      <c r="E19" s="3">
        <v>199500</v>
      </c>
      <c r="F19" s="3">
        <v>82</v>
      </c>
      <c r="G19" s="3">
        <v>82</v>
      </c>
      <c r="H19" s="3" t="s">
        <v>13</v>
      </c>
      <c r="I19" s="4">
        <v>41456</v>
      </c>
      <c r="J19" s="2" t="s">
        <v>234</v>
      </c>
      <c r="K19" s="7"/>
      <c r="L19" s="2"/>
      <c r="M19" s="7"/>
      <c r="N19" s="2"/>
    </row>
    <row r="20" spans="1:14" hidden="1" x14ac:dyDescent="0.3">
      <c r="A20" s="3" t="s">
        <v>42</v>
      </c>
      <c r="B20" s="3" t="s">
        <v>43</v>
      </c>
      <c r="C20" s="3" t="s">
        <v>211</v>
      </c>
      <c r="D20" s="3" t="s">
        <v>12</v>
      </c>
      <c r="E20" s="3">
        <v>199500</v>
      </c>
      <c r="F20" s="3">
        <v>82</v>
      </c>
      <c r="G20" s="3">
        <v>82</v>
      </c>
      <c r="H20" s="3" t="s">
        <v>13</v>
      </c>
      <c r="I20" s="4">
        <v>41456</v>
      </c>
      <c r="J20" s="2" t="s">
        <v>348</v>
      </c>
      <c r="K20" s="7">
        <v>1293.3499999999999</v>
      </c>
      <c r="L20" s="2" t="s">
        <v>233</v>
      </c>
      <c r="M20" s="7">
        <v>1639.99</v>
      </c>
      <c r="N20" s="2" t="s">
        <v>269</v>
      </c>
    </row>
    <row r="21" spans="1:14" hidden="1" x14ac:dyDescent="0.3">
      <c r="A21" s="3" t="s">
        <v>42</v>
      </c>
      <c r="B21" s="3" t="s">
        <v>43</v>
      </c>
      <c r="C21" s="3" t="s">
        <v>120</v>
      </c>
      <c r="D21" s="3" t="s">
        <v>12</v>
      </c>
      <c r="E21" s="3">
        <v>199500</v>
      </c>
      <c r="F21" s="3">
        <v>82</v>
      </c>
      <c r="G21" s="3">
        <v>82</v>
      </c>
      <c r="H21" s="3" t="s">
        <v>13</v>
      </c>
      <c r="I21" s="4">
        <v>41456</v>
      </c>
      <c r="J21" s="2" t="s">
        <v>234</v>
      </c>
      <c r="K21" s="7"/>
      <c r="L21" s="2"/>
      <c r="M21" s="7"/>
      <c r="N21" s="2"/>
    </row>
    <row r="22" spans="1:14" hidden="1" x14ac:dyDescent="0.3">
      <c r="A22" s="3" t="s">
        <v>42</v>
      </c>
      <c r="B22" s="3" t="s">
        <v>47</v>
      </c>
      <c r="C22" s="3" t="s">
        <v>48</v>
      </c>
      <c r="D22" s="3" t="s">
        <v>12</v>
      </c>
      <c r="E22" s="3">
        <v>240000</v>
      </c>
      <c r="F22" s="3">
        <v>82</v>
      </c>
      <c r="G22" s="3">
        <v>82</v>
      </c>
      <c r="H22" s="3" t="s">
        <v>13</v>
      </c>
      <c r="I22" s="4">
        <v>41456</v>
      </c>
      <c r="J22" s="2" t="s">
        <v>234</v>
      </c>
      <c r="K22" s="7"/>
      <c r="L22" s="2"/>
      <c r="M22" s="7"/>
      <c r="N22" s="2"/>
    </row>
    <row r="23" spans="1:14" hidden="1" x14ac:dyDescent="0.3">
      <c r="A23" s="3" t="s">
        <v>42</v>
      </c>
      <c r="B23" s="3" t="s">
        <v>65</v>
      </c>
      <c r="C23" s="3" t="s">
        <v>105</v>
      </c>
      <c r="D23" s="3" t="s">
        <v>12</v>
      </c>
      <c r="E23" s="3">
        <v>240000</v>
      </c>
      <c r="F23" s="3">
        <v>82</v>
      </c>
      <c r="G23" s="3">
        <v>82</v>
      </c>
      <c r="H23" s="3" t="s">
        <v>13</v>
      </c>
      <c r="I23" s="4">
        <v>41456</v>
      </c>
      <c r="J23" s="2" t="s">
        <v>234</v>
      </c>
      <c r="K23" s="7"/>
      <c r="L23" s="2"/>
      <c r="M23" s="7"/>
      <c r="N23" s="2"/>
    </row>
    <row r="24" spans="1:14" hidden="1" x14ac:dyDescent="0.3">
      <c r="A24" s="3" t="s">
        <v>42</v>
      </c>
      <c r="B24" s="3" t="s">
        <v>43</v>
      </c>
      <c r="C24" s="3" t="s">
        <v>194</v>
      </c>
      <c r="D24" s="3" t="s">
        <v>12</v>
      </c>
      <c r="E24" s="3">
        <v>240000</v>
      </c>
      <c r="F24" s="3">
        <v>82</v>
      </c>
      <c r="G24" s="3">
        <v>82</v>
      </c>
      <c r="H24" s="3" t="s">
        <v>13</v>
      </c>
      <c r="I24" s="4">
        <v>41456</v>
      </c>
      <c r="J24" s="2" t="s">
        <v>234</v>
      </c>
      <c r="K24" s="7"/>
      <c r="L24" s="2"/>
      <c r="M24" s="7"/>
      <c r="N24" s="2"/>
    </row>
    <row r="25" spans="1:14" hidden="1" x14ac:dyDescent="0.3">
      <c r="A25" s="3" t="s">
        <v>26</v>
      </c>
      <c r="B25" s="3" t="s">
        <v>27</v>
      </c>
      <c r="C25" s="3">
        <v>460806</v>
      </c>
      <c r="D25" s="3" t="s">
        <v>12</v>
      </c>
      <c r="E25" s="3">
        <v>250000</v>
      </c>
      <c r="F25" s="3">
        <v>82</v>
      </c>
      <c r="G25" s="3">
        <v>82</v>
      </c>
      <c r="H25" s="3" t="s">
        <v>13</v>
      </c>
      <c r="I25" s="4">
        <v>42787</v>
      </c>
      <c r="J25" s="8" t="s">
        <v>261</v>
      </c>
      <c r="K25" s="7">
        <v>1844.5</v>
      </c>
      <c r="L25" s="2" t="s">
        <v>233</v>
      </c>
      <c r="M25" s="7">
        <v>2544.02</v>
      </c>
      <c r="N25" s="2" t="s">
        <v>254</v>
      </c>
    </row>
    <row r="26" spans="1:14" hidden="1" x14ac:dyDescent="0.3">
      <c r="A26" s="3" t="s">
        <v>26</v>
      </c>
      <c r="B26" s="3" t="s">
        <v>27</v>
      </c>
      <c r="C26" s="3">
        <v>461020</v>
      </c>
      <c r="D26" s="3" t="s">
        <v>12</v>
      </c>
      <c r="E26" s="3">
        <v>250000</v>
      </c>
      <c r="F26" s="3">
        <v>82</v>
      </c>
      <c r="G26" s="3">
        <v>82</v>
      </c>
      <c r="H26" s="3" t="s">
        <v>13</v>
      </c>
      <c r="I26" s="4">
        <v>42787</v>
      </c>
      <c r="J26" s="8" t="s">
        <v>264</v>
      </c>
      <c r="K26" s="7">
        <v>2136.1799999999998</v>
      </c>
      <c r="L26" s="2" t="s">
        <v>233</v>
      </c>
      <c r="M26" s="7">
        <v>2469.8000000000002</v>
      </c>
      <c r="N26" s="2" t="s">
        <v>265</v>
      </c>
    </row>
    <row r="27" spans="1:14" hidden="1" x14ac:dyDescent="0.3">
      <c r="A27" s="3" t="s">
        <v>20</v>
      </c>
      <c r="B27" s="3" t="s">
        <v>58</v>
      </c>
      <c r="C27" s="3" t="s">
        <v>59</v>
      </c>
      <c r="D27" s="3" t="s">
        <v>12</v>
      </c>
      <c r="E27" s="3">
        <v>250000</v>
      </c>
      <c r="F27" s="3">
        <v>82</v>
      </c>
      <c r="G27" s="3">
        <v>78</v>
      </c>
      <c r="H27" s="3" t="s">
        <v>13</v>
      </c>
      <c r="I27" s="4">
        <v>40575</v>
      </c>
      <c r="J27" s="2" t="s">
        <v>283</v>
      </c>
      <c r="K27" s="7">
        <v>1929.73</v>
      </c>
      <c r="L27" s="2" t="s">
        <v>233</v>
      </c>
      <c r="M27" s="7">
        <v>3564.8</v>
      </c>
      <c r="N27" s="2" t="s">
        <v>284</v>
      </c>
    </row>
    <row r="28" spans="1:14" hidden="1" x14ac:dyDescent="0.3">
      <c r="A28" s="3" t="s">
        <v>20</v>
      </c>
      <c r="B28" s="3" t="s">
        <v>98</v>
      </c>
      <c r="C28" s="3" t="s">
        <v>59</v>
      </c>
      <c r="D28" s="3" t="s">
        <v>12</v>
      </c>
      <c r="E28" s="3">
        <v>250000</v>
      </c>
      <c r="F28" s="3">
        <v>82</v>
      </c>
      <c r="G28" s="3">
        <v>78</v>
      </c>
      <c r="H28" s="3" t="s">
        <v>13</v>
      </c>
      <c r="I28" s="4">
        <v>40575</v>
      </c>
      <c r="J28" s="2" t="s">
        <v>297</v>
      </c>
      <c r="K28" s="7">
        <v>1820.64</v>
      </c>
      <c r="L28" s="2" t="s">
        <v>265</v>
      </c>
      <c r="M28" s="7">
        <v>3512.03</v>
      </c>
      <c r="N28" s="2" t="s">
        <v>271</v>
      </c>
    </row>
    <row r="29" spans="1:14" hidden="1" x14ac:dyDescent="0.3">
      <c r="A29" s="3" t="s">
        <v>42</v>
      </c>
      <c r="B29" s="3" t="s">
        <v>49</v>
      </c>
      <c r="C29" s="3" t="s">
        <v>50</v>
      </c>
      <c r="D29" s="3" t="s">
        <v>12</v>
      </c>
      <c r="E29" s="3">
        <v>266000</v>
      </c>
      <c r="F29" s="3">
        <v>82</v>
      </c>
      <c r="G29" s="3">
        <v>82</v>
      </c>
      <c r="H29" s="3" t="s">
        <v>13</v>
      </c>
      <c r="I29" s="4">
        <v>41619</v>
      </c>
      <c r="J29" s="2" t="s">
        <v>282</v>
      </c>
      <c r="K29" s="7">
        <v>1417.51</v>
      </c>
      <c r="L29" s="2" t="s">
        <v>233</v>
      </c>
      <c r="M29" s="7">
        <v>1799.99</v>
      </c>
      <c r="N29" s="2" t="s">
        <v>269</v>
      </c>
    </row>
    <row r="30" spans="1:14" hidden="1" x14ac:dyDescent="0.3">
      <c r="A30" s="3" t="s">
        <v>42</v>
      </c>
      <c r="B30" s="3" t="s">
        <v>49</v>
      </c>
      <c r="C30" s="3" t="s">
        <v>175</v>
      </c>
      <c r="D30" s="3" t="s">
        <v>12</v>
      </c>
      <c r="E30" s="3">
        <v>266000</v>
      </c>
      <c r="F30" s="3">
        <v>82</v>
      </c>
      <c r="G30" s="3">
        <v>82</v>
      </c>
      <c r="H30" s="3" t="s">
        <v>13</v>
      </c>
      <c r="I30" s="4">
        <v>41619</v>
      </c>
      <c r="J30" s="2" t="s">
        <v>234</v>
      </c>
      <c r="K30" s="7"/>
      <c r="L30" s="2"/>
      <c r="M30" s="7"/>
      <c r="N30" s="2"/>
    </row>
    <row r="31" spans="1:14" hidden="1" x14ac:dyDescent="0.3">
      <c r="A31" s="3" t="s">
        <v>42</v>
      </c>
      <c r="B31" s="3" t="s">
        <v>47</v>
      </c>
      <c r="C31" s="3" t="s">
        <v>102</v>
      </c>
      <c r="D31" s="3" t="s">
        <v>12</v>
      </c>
      <c r="E31" s="3">
        <v>266000</v>
      </c>
      <c r="F31" s="3">
        <v>82</v>
      </c>
      <c r="G31" s="3">
        <v>82</v>
      </c>
      <c r="H31" s="3" t="s">
        <v>13</v>
      </c>
      <c r="I31" s="4">
        <v>41456</v>
      </c>
      <c r="J31" s="2" t="s">
        <v>234</v>
      </c>
      <c r="K31" s="7"/>
      <c r="L31" s="2"/>
      <c r="M31" s="7"/>
      <c r="N31" s="2"/>
    </row>
    <row r="32" spans="1:14" hidden="1" x14ac:dyDescent="0.3">
      <c r="A32" s="3" t="s">
        <v>42</v>
      </c>
      <c r="B32" s="3" t="s">
        <v>47</v>
      </c>
      <c r="C32" s="3" t="s">
        <v>200</v>
      </c>
      <c r="D32" s="3" t="s">
        <v>12</v>
      </c>
      <c r="E32" s="3">
        <v>266000</v>
      </c>
      <c r="F32" s="3">
        <v>82</v>
      </c>
      <c r="G32" s="3">
        <v>82</v>
      </c>
      <c r="H32" s="3" t="s">
        <v>13</v>
      </c>
      <c r="I32" s="4">
        <v>41456</v>
      </c>
      <c r="J32" s="2" t="s">
        <v>234</v>
      </c>
      <c r="K32" s="7"/>
      <c r="L32" s="2"/>
      <c r="M32" s="7"/>
      <c r="N32" s="2"/>
    </row>
    <row r="33" spans="1:14" hidden="1" x14ac:dyDescent="0.3">
      <c r="A33" s="3" t="s">
        <v>42</v>
      </c>
      <c r="B33" s="3" t="s">
        <v>65</v>
      </c>
      <c r="C33" s="3" t="s">
        <v>224</v>
      </c>
      <c r="D33" s="3" t="s">
        <v>12</v>
      </c>
      <c r="E33" s="3">
        <v>266000</v>
      </c>
      <c r="F33" s="3">
        <v>82</v>
      </c>
      <c r="G33" s="3">
        <v>82</v>
      </c>
      <c r="H33" s="3" t="s">
        <v>13</v>
      </c>
      <c r="I33" s="4">
        <v>41456</v>
      </c>
      <c r="J33" s="2" t="s">
        <v>302</v>
      </c>
      <c r="K33" s="7">
        <v>1417.51</v>
      </c>
      <c r="L33" s="2" t="s">
        <v>233</v>
      </c>
      <c r="M33" s="7">
        <v>1799.99</v>
      </c>
      <c r="N33" s="2" t="s">
        <v>269</v>
      </c>
    </row>
    <row r="34" spans="1:14" hidden="1" x14ac:dyDescent="0.3">
      <c r="A34" s="3" t="s">
        <v>42</v>
      </c>
      <c r="B34" s="3" t="s">
        <v>65</v>
      </c>
      <c r="C34" s="3" t="s">
        <v>158</v>
      </c>
      <c r="D34" s="3" t="s">
        <v>12</v>
      </c>
      <c r="E34" s="3">
        <v>266000</v>
      </c>
      <c r="F34" s="3">
        <v>82</v>
      </c>
      <c r="G34" s="3">
        <v>82</v>
      </c>
      <c r="H34" s="3" t="s">
        <v>13</v>
      </c>
      <c r="I34" s="4">
        <v>41456</v>
      </c>
      <c r="J34" s="2" t="s">
        <v>234</v>
      </c>
      <c r="K34" s="7"/>
      <c r="L34" s="2"/>
      <c r="M34" s="7"/>
      <c r="N34" s="2"/>
    </row>
    <row r="35" spans="1:14" hidden="1" x14ac:dyDescent="0.3">
      <c r="A35" s="3" t="s">
        <v>42</v>
      </c>
      <c r="B35" s="3" t="s">
        <v>43</v>
      </c>
      <c r="C35" s="3" t="s">
        <v>95</v>
      </c>
      <c r="D35" s="3" t="s">
        <v>12</v>
      </c>
      <c r="E35" s="3">
        <v>266000</v>
      </c>
      <c r="F35" s="3">
        <v>82</v>
      </c>
      <c r="G35" s="3">
        <v>82</v>
      </c>
      <c r="H35" s="3" t="s">
        <v>13</v>
      </c>
      <c r="I35" s="4">
        <v>41456</v>
      </c>
      <c r="J35" s="2" t="s">
        <v>295</v>
      </c>
      <c r="K35" s="7">
        <v>1417.51</v>
      </c>
      <c r="L35" s="2" t="s">
        <v>233</v>
      </c>
      <c r="M35" s="7">
        <v>1799.99</v>
      </c>
      <c r="N35" s="2" t="s">
        <v>269</v>
      </c>
    </row>
    <row r="36" spans="1:14" hidden="1" x14ac:dyDescent="0.3">
      <c r="A36" s="3" t="s">
        <v>42</v>
      </c>
      <c r="B36" s="3" t="s">
        <v>43</v>
      </c>
      <c r="C36" s="3" t="s">
        <v>113</v>
      </c>
      <c r="D36" s="3" t="s">
        <v>12</v>
      </c>
      <c r="E36" s="3">
        <v>266000</v>
      </c>
      <c r="F36" s="3">
        <v>82</v>
      </c>
      <c r="G36" s="3">
        <v>82</v>
      </c>
      <c r="H36" s="3" t="s">
        <v>13</v>
      </c>
      <c r="I36" s="4">
        <v>41456</v>
      </c>
      <c r="J36" s="2" t="s">
        <v>234</v>
      </c>
      <c r="K36" s="7"/>
      <c r="L36" s="2"/>
      <c r="M36" s="7"/>
      <c r="N36" s="2"/>
    </row>
    <row r="37" spans="1:14" hidden="1" x14ac:dyDescent="0.3">
      <c r="A37" s="3" t="s">
        <v>20</v>
      </c>
      <c r="B37" s="3" t="s">
        <v>98</v>
      </c>
      <c r="C37" s="3" t="s">
        <v>154</v>
      </c>
      <c r="D37" s="3" t="s">
        <v>12</v>
      </c>
      <c r="E37" s="3">
        <v>300000</v>
      </c>
      <c r="F37" s="3">
        <v>82</v>
      </c>
      <c r="G37" s="3">
        <v>78</v>
      </c>
      <c r="H37" s="3" t="s">
        <v>13</v>
      </c>
      <c r="I37" s="4">
        <v>40575</v>
      </c>
      <c r="J37" s="2" t="s">
        <v>234</v>
      </c>
      <c r="K37" s="7"/>
      <c r="L37" s="2"/>
      <c r="M37" s="7"/>
      <c r="N37" s="2"/>
    </row>
    <row r="38" spans="1:14" hidden="1" x14ac:dyDescent="0.3">
      <c r="A38" s="3" t="s">
        <v>20</v>
      </c>
      <c r="B38" s="3" t="s">
        <v>58</v>
      </c>
      <c r="C38" s="3" t="s">
        <v>154</v>
      </c>
      <c r="D38" s="3" t="s">
        <v>12</v>
      </c>
      <c r="E38" s="3">
        <v>300000</v>
      </c>
      <c r="F38" s="3">
        <v>82</v>
      </c>
      <c r="G38" s="3">
        <v>78</v>
      </c>
      <c r="H38" s="3" t="s">
        <v>13</v>
      </c>
      <c r="I38" s="4">
        <v>40575</v>
      </c>
      <c r="J38" s="2" t="s">
        <v>234</v>
      </c>
      <c r="K38" s="7"/>
      <c r="L38" s="2"/>
      <c r="M38" s="7"/>
      <c r="N38" s="2"/>
    </row>
    <row r="39" spans="1:14" hidden="1" x14ac:dyDescent="0.3">
      <c r="A39" s="3" t="s">
        <v>42</v>
      </c>
      <c r="B39" s="3" t="s">
        <v>47</v>
      </c>
      <c r="C39" s="3" t="s">
        <v>78</v>
      </c>
      <c r="D39" s="3" t="s">
        <v>12</v>
      </c>
      <c r="E39" s="3">
        <v>300000</v>
      </c>
      <c r="F39" s="3">
        <v>82</v>
      </c>
      <c r="G39" s="3">
        <v>82</v>
      </c>
      <c r="H39" s="3" t="s">
        <v>13</v>
      </c>
      <c r="I39" s="4">
        <v>41456</v>
      </c>
      <c r="J39" s="2" t="s">
        <v>234</v>
      </c>
      <c r="K39" s="7"/>
      <c r="L39" s="2"/>
      <c r="M39" s="7"/>
      <c r="N39" s="2"/>
    </row>
    <row r="40" spans="1:14" hidden="1" x14ac:dyDescent="0.3">
      <c r="A40" s="3" t="s">
        <v>42</v>
      </c>
      <c r="B40" s="3" t="s">
        <v>65</v>
      </c>
      <c r="C40" s="3" t="s">
        <v>170</v>
      </c>
      <c r="D40" s="3" t="s">
        <v>12</v>
      </c>
      <c r="E40" s="3">
        <v>300000</v>
      </c>
      <c r="F40" s="3">
        <v>82</v>
      </c>
      <c r="G40" s="3">
        <v>82</v>
      </c>
      <c r="H40" s="3" t="s">
        <v>13</v>
      </c>
      <c r="I40" s="4">
        <v>41456</v>
      </c>
      <c r="J40" s="2" t="s">
        <v>234</v>
      </c>
      <c r="K40" s="7"/>
      <c r="L40" s="2"/>
      <c r="M40" s="7"/>
      <c r="N40" s="2"/>
    </row>
    <row r="41" spans="1:14" hidden="1" x14ac:dyDescent="0.3">
      <c r="A41" s="3" t="s">
        <v>42</v>
      </c>
      <c r="B41" s="3" t="s">
        <v>43</v>
      </c>
      <c r="C41" s="3" t="s">
        <v>227</v>
      </c>
      <c r="D41" s="3" t="s">
        <v>12</v>
      </c>
      <c r="E41" s="3">
        <v>300000</v>
      </c>
      <c r="F41" s="3">
        <v>82</v>
      </c>
      <c r="G41" s="3">
        <v>82</v>
      </c>
      <c r="H41" s="3" t="s">
        <v>13</v>
      </c>
      <c r="I41" s="4">
        <v>41456</v>
      </c>
      <c r="J41" s="2" t="s">
        <v>234</v>
      </c>
      <c r="K41" s="7"/>
      <c r="L41" s="2"/>
      <c r="M41" s="7"/>
      <c r="N41" s="2"/>
    </row>
    <row r="42" spans="1:14" hidden="1" x14ac:dyDescent="0.3">
      <c r="A42" s="3" t="s">
        <v>42</v>
      </c>
      <c r="B42" s="3" t="s">
        <v>47</v>
      </c>
      <c r="C42" s="3" t="s">
        <v>192</v>
      </c>
      <c r="D42" s="3" t="s">
        <v>12</v>
      </c>
      <c r="E42" s="3">
        <v>332500</v>
      </c>
      <c r="F42" s="3">
        <v>82</v>
      </c>
      <c r="G42" s="3">
        <v>82</v>
      </c>
      <c r="H42" s="3" t="s">
        <v>13</v>
      </c>
      <c r="I42" s="4">
        <v>41456</v>
      </c>
      <c r="J42" s="2" t="s">
        <v>234</v>
      </c>
      <c r="K42" s="7"/>
      <c r="L42" s="2"/>
      <c r="M42" s="7"/>
      <c r="N42" s="2"/>
    </row>
    <row r="43" spans="1:14" hidden="1" x14ac:dyDescent="0.3">
      <c r="A43" s="3" t="s">
        <v>42</v>
      </c>
      <c r="B43" s="3" t="s">
        <v>47</v>
      </c>
      <c r="C43" s="3" t="s">
        <v>109</v>
      </c>
      <c r="D43" s="3" t="s">
        <v>12</v>
      </c>
      <c r="E43" s="3">
        <v>332500</v>
      </c>
      <c r="F43" s="3">
        <v>82</v>
      </c>
      <c r="G43" s="3">
        <v>82</v>
      </c>
      <c r="H43" s="3" t="s">
        <v>13</v>
      </c>
      <c r="I43" s="4">
        <v>41456</v>
      </c>
      <c r="J43" s="2" t="s">
        <v>234</v>
      </c>
      <c r="K43" s="7"/>
      <c r="L43" s="2"/>
      <c r="M43" s="7"/>
      <c r="N43" s="2"/>
    </row>
    <row r="44" spans="1:14" hidden="1" x14ac:dyDescent="0.3">
      <c r="A44" s="3" t="s">
        <v>42</v>
      </c>
      <c r="B44" s="3" t="s">
        <v>65</v>
      </c>
      <c r="C44" s="3" t="s">
        <v>96</v>
      </c>
      <c r="D44" s="3" t="s">
        <v>12</v>
      </c>
      <c r="E44" s="3">
        <v>332500</v>
      </c>
      <c r="F44" s="3">
        <v>82</v>
      </c>
      <c r="G44" s="3">
        <v>82</v>
      </c>
      <c r="H44" s="3" t="s">
        <v>13</v>
      </c>
      <c r="I44" s="4">
        <v>41456</v>
      </c>
      <c r="J44" s="2" t="s">
        <v>296</v>
      </c>
      <c r="K44" s="7">
        <v>1616.97</v>
      </c>
      <c r="L44" s="2" t="s">
        <v>233</v>
      </c>
      <c r="M44" s="7" t="s">
        <v>286</v>
      </c>
      <c r="N44" s="2"/>
    </row>
    <row r="45" spans="1:14" hidden="1" x14ac:dyDescent="0.3">
      <c r="A45" s="3" t="s">
        <v>42</v>
      </c>
      <c r="B45" s="3" t="s">
        <v>65</v>
      </c>
      <c r="C45" s="3" t="s">
        <v>205</v>
      </c>
      <c r="D45" s="3" t="s">
        <v>12</v>
      </c>
      <c r="E45" s="3">
        <v>332500</v>
      </c>
      <c r="F45" s="3">
        <v>82</v>
      </c>
      <c r="G45" s="3">
        <v>82</v>
      </c>
      <c r="H45" s="3" t="s">
        <v>13</v>
      </c>
      <c r="I45" s="4">
        <v>41456</v>
      </c>
      <c r="J45" s="2" t="s">
        <v>234</v>
      </c>
      <c r="K45" s="7"/>
      <c r="L45" s="2"/>
      <c r="M45" s="7"/>
      <c r="N45" s="2"/>
    </row>
    <row r="46" spans="1:14" hidden="1" x14ac:dyDescent="0.3">
      <c r="A46" s="3" t="s">
        <v>42</v>
      </c>
      <c r="B46" s="3" t="s">
        <v>43</v>
      </c>
      <c r="C46" s="3" t="s">
        <v>46</v>
      </c>
      <c r="D46" s="3" t="s">
        <v>12</v>
      </c>
      <c r="E46" s="3">
        <v>332500</v>
      </c>
      <c r="F46" s="3">
        <v>82</v>
      </c>
      <c r="G46" s="3">
        <v>82</v>
      </c>
      <c r="H46" s="3" t="s">
        <v>13</v>
      </c>
      <c r="I46" s="4">
        <v>41456</v>
      </c>
      <c r="J46" s="2" t="s">
        <v>281</v>
      </c>
      <c r="K46" s="7">
        <v>1616.97</v>
      </c>
      <c r="L46" s="2" t="s">
        <v>233</v>
      </c>
      <c r="M46" s="7" t="s">
        <v>286</v>
      </c>
      <c r="N46" s="2"/>
    </row>
    <row r="47" spans="1:14" hidden="1" x14ac:dyDescent="0.3">
      <c r="A47" s="3" t="s">
        <v>42</v>
      </c>
      <c r="B47" s="3" t="s">
        <v>43</v>
      </c>
      <c r="C47" s="3" t="s">
        <v>51</v>
      </c>
      <c r="D47" s="3" t="s">
        <v>12</v>
      </c>
      <c r="E47" s="3">
        <v>332500</v>
      </c>
      <c r="F47" s="3">
        <v>82</v>
      </c>
      <c r="G47" s="3">
        <v>82</v>
      </c>
      <c r="H47" s="3" t="s">
        <v>13</v>
      </c>
      <c r="I47" s="4">
        <v>41456</v>
      </c>
      <c r="J47" s="2" t="s">
        <v>234</v>
      </c>
      <c r="K47" s="7"/>
      <c r="L47" s="2"/>
      <c r="M47" s="7"/>
      <c r="N47" s="2"/>
    </row>
    <row r="48" spans="1:14" hidden="1" x14ac:dyDescent="0.3">
      <c r="A48" s="3" t="s">
        <v>26</v>
      </c>
      <c r="B48" s="3" t="s">
        <v>28</v>
      </c>
      <c r="C48" s="3" t="s">
        <v>31</v>
      </c>
      <c r="D48" s="3" t="s">
        <v>12</v>
      </c>
      <c r="E48" s="3">
        <v>333000</v>
      </c>
      <c r="F48" s="3">
        <v>82</v>
      </c>
      <c r="G48" s="3">
        <v>82</v>
      </c>
      <c r="H48" s="3" t="s">
        <v>13</v>
      </c>
      <c r="I48" s="4">
        <v>42787</v>
      </c>
      <c r="J48" s="8" t="s">
        <v>352</v>
      </c>
      <c r="K48" s="7">
        <v>1950.84</v>
      </c>
      <c r="L48" s="2" t="s">
        <v>233</v>
      </c>
      <c r="M48" s="7">
        <v>2976.86</v>
      </c>
      <c r="N48" s="2" t="s">
        <v>271</v>
      </c>
    </row>
    <row r="49" spans="1:14" hidden="1" x14ac:dyDescent="0.3">
      <c r="A49" s="3" t="s">
        <v>42</v>
      </c>
      <c r="B49" s="3" t="s">
        <v>47</v>
      </c>
      <c r="C49" s="3" t="s">
        <v>85</v>
      </c>
      <c r="D49" s="3" t="s">
        <v>12</v>
      </c>
      <c r="E49" s="3">
        <v>360000</v>
      </c>
      <c r="F49" s="3">
        <v>82</v>
      </c>
      <c r="G49" s="3">
        <v>82</v>
      </c>
      <c r="H49" s="3" t="s">
        <v>13</v>
      </c>
      <c r="I49" s="4">
        <v>41456</v>
      </c>
      <c r="J49" s="2" t="s">
        <v>234</v>
      </c>
      <c r="K49" s="7"/>
      <c r="L49" s="2"/>
      <c r="M49" s="7"/>
      <c r="N49" s="2"/>
    </row>
    <row r="50" spans="1:14" hidden="1" x14ac:dyDescent="0.3">
      <c r="A50" s="3" t="s">
        <v>42</v>
      </c>
      <c r="B50" s="3" t="s">
        <v>65</v>
      </c>
      <c r="C50" s="3" t="s">
        <v>215</v>
      </c>
      <c r="D50" s="3" t="s">
        <v>12</v>
      </c>
      <c r="E50" s="3">
        <v>360000</v>
      </c>
      <c r="F50" s="3">
        <v>82</v>
      </c>
      <c r="G50" s="3">
        <v>82</v>
      </c>
      <c r="H50" s="3" t="s">
        <v>13</v>
      </c>
      <c r="I50" s="4">
        <v>41456</v>
      </c>
      <c r="J50" s="2" t="s">
        <v>234</v>
      </c>
      <c r="K50" s="7"/>
      <c r="L50" s="2"/>
      <c r="M50" s="7"/>
      <c r="N50" s="2"/>
    </row>
    <row r="51" spans="1:14" hidden="1" x14ac:dyDescent="0.3">
      <c r="A51" s="3" t="s">
        <v>42</v>
      </c>
      <c r="B51" s="3" t="s">
        <v>43</v>
      </c>
      <c r="C51" s="3" t="s">
        <v>177</v>
      </c>
      <c r="D51" s="3" t="s">
        <v>12</v>
      </c>
      <c r="E51" s="3">
        <v>360000</v>
      </c>
      <c r="F51" s="3">
        <v>82</v>
      </c>
      <c r="G51" s="3">
        <v>82</v>
      </c>
      <c r="H51" s="3" t="s">
        <v>13</v>
      </c>
      <c r="I51" s="4">
        <v>41456</v>
      </c>
      <c r="J51" s="2" t="s">
        <v>350</v>
      </c>
      <c r="K51" s="7">
        <v>1999.99</v>
      </c>
      <c r="L51" s="2" t="s">
        <v>265</v>
      </c>
      <c r="M51" s="7"/>
      <c r="N51" s="2"/>
    </row>
    <row r="52" spans="1:14" x14ac:dyDescent="0.3">
      <c r="A52" s="3" t="s">
        <v>42</v>
      </c>
      <c r="B52" s="3" t="s">
        <v>49</v>
      </c>
      <c r="C52" s="3" t="s">
        <v>203</v>
      </c>
      <c r="D52" s="3" t="s">
        <v>12</v>
      </c>
      <c r="E52" s="3">
        <v>399000</v>
      </c>
      <c r="F52" s="3">
        <v>82</v>
      </c>
      <c r="G52" s="3">
        <v>82</v>
      </c>
      <c r="H52" s="3" t="s">
        <v>13</v>
      </c>
      <c r="I52" s="4">
        <v>41619</v>
      </c>
      <c r="J52" s="2" t="s">
        <v>234</v>
      </c>
      <c r="K52" s="7"/>
      <c r="L52" s="2"/>
      <c r="M52" s="7"/>
      <c r="N52" s="2"/>
    </row>
    <row r="53" spans="1:14" x14ac:dyDescent="0.3">
      <c r="A53" s="3" t="s">
        <v>42</v>
      </c>
      <c r="B53" s="3" t="s">
        <v>49</v>
      </c>
      <c r="C53" s="3" t="s">
        <v>180</v>
      </c>
      <c r="D53" s="3" t="s">
        <v>12</v>
      </c>
      <c r="E53" s="3">
        <v>399000</v>
      </c>
      <c r="F53" s="3">
        <v>82</v>
      </c>
      <c r="G53" s="3">
        <v>82</v>
      </c>
      <c r="H53" s="3" t="s">
        <v>13</v>
      </c>
      <c r="I53" s="4">
        <v>41619</v>
      </c>
      <c r="J53" s="2" t="s">
        <v>234</v>
      </c>
      <c r="K53" s="7"/>
      <c r="L53" s="2"/>
      <c r="M53" s="7"/>
      <c r="N53" s="2"/>
    </row>
    <row r="54" spans="1:14" x14ac:dyDescent="0.3">
      <c r="A54" s="3" t="s">
        <v>42</v>
      </c>
      <c r="B54" s="3" t="s">
        <v>47</v>
      </c>
      <c r="C54" s="3" t="s">
        <v>110</v>
      </c>
      <c r="D54" s="3" t="s">
        <v>12</v>
      </c>
      <c r="E54" s="3">
        <v>399000</v>
      </c>
      <c r="F54" s="3">
        <v>82</v>
      </c>
      <c r="G54" s="3">
        <v>82</v>
      </c>
      <c r="H54" s="3" t="s">
        <v>13</v>
      </c>
      <c r="I54" s="4">
        <v>41456</v>
      </c>
      <c r="J54" s="2" t="s">
        <v>234</v>
      </c>
      <c r="K54" s="7"/>
      <c r="L54" s="2"/>
      <c r="M54" s="7"/>
      <c r="N54" s="2"/>
    </row>
    <row r="55" spans="1:14" x14ac:dyDescent="0.3">
      <c r="A55" s="3" t="s">
        <v>42</v>
      </c>
      <c r="B55" s="3" t="s">
        <v>47</v>
      </c>
      <c r="C55" s="3" t="s">
        <v>107</v>
      </c>
      <c r="D55" s="3" t="s">
        <v>12</v>
      </c>
      <c r="E55" s="3">
        <v>399000</v>
      </c>
      <c r="F55" s="3">
        <v>82</v>
      </c>
      <c r="G55" s="3">
        <v>82</v>
      </c>
      <c r="H55" s="3" t="s">
        <v>13</v>
      </c>
      <c r="I55" s="4">
        <v>41456</v>
      </c>
      <c r="J55" s="2" t="s">
        <v>234</v>
      </c>
      <c r="K55" s="7"/>
      <c r="L55" s="2"/>
      <c r="M55" s="7"/>
      <c r="N55" s="2"/>
    </row>
    <row r="56" spans="1:14" x14ac:dyDescent="0.3">
      <c r="A56" s="3" t="s">
        <v>42</v>
      </c>
      <c r="B56" s="3" t="s">
        <v>65</v>
      </c>
      <c r="C56" s="3" t="s">
        <v>135</v>
      </c>
      <c r="D56" s="3" t="s">
        <v>12</v>
      </c>
      <c r="E56" s="3">
        <v>399000</v>
      </c>
      <c r="F56" s="3">
        <v>82</v>
      </c>
      <c r="G56" s="3">
        <v>82</v>
      </c>
      <c r="H56" s="3" t="s">
        <v>13</v>
      </c>
      <c r="I56" s="4">
        <v>41456</v>
      </c>
      <c r="J56" s="2" t="s">
        <v>234</v>
      </c>
      <c r="K56" s="7"/>
      <c r="L56" s="2"/>
      <c r="M56" s="7"/>
      <c r="N56" s="2"/>
    </row>
    <row r="57" spans="1:14" x14ac:dyDescent="0.3">
      <c r="A57" s="3" t="s">
        <v>42</v>
      </c>
      <c r="B57" s="3" t="s">
        <v>65</v>
      </c>
      <c r="C57" s="3" t="s">
        <v>104</v>
      </c>
      <c r="D57" s="3" t="s">
        <v>12</v>
      </c>
      <c r="E57" s="3">
        <v>399000</v>
      </c>
      <c r="F57" s="3">
        <v>82</v>
      </c>
      <c r="G57" s="3">
        <v>82</v>
      </c>
      <c r="H57" s="3" t="s">
        <v>13</v>
      </c>
      <c r="I57" s="4">
        <v>41456</v>
      </c>
      <c r="J57" s="2" t="s">
        <v>301</v>
      </c>
      <c r="K57" s="7">
        <v>1985.07</v>
      </c>
      <c r="L57" s="2" t="s">
        <v>233</v>
      </c>
      <c r="M57" s="7">
        <v>2052.69</v>
      </c>
      <c r="N57" s="2" t="s">
        <v>267</v>
      </c>
    </row>
    <row r="58" spans="1:14" x14ac:dyDescent="0.3">
      <c r="A58" s="3" t="s">
        <v>42</v>
      </c>
      <c r="B58" s="3" t="s">
        <v>43</v>
      </c>
      <c r="C58" s="3" t="s">
        <v>163</v>
      </c>
      <c r="D58" s="3" t="s">
        <v>12</v>
      </c>
      <c r="E58" s="3">
        <v>399000</v>
      </c>
      <c r="F58" s="3">
        <v>82</v>
      </c>
      <c r="G58" s="3">
        <v>82</v>
      </c>
      <c r="H58" s="3" t="s">
        <v>13</v>
      </c>
      <c r="I58" s="4">
        <v>41456</v>
      </c>
      <c r="J58" s="2" t="s">
        <v>349</v>
      </c>
      <c r="K58" s="7">
        <v>1836.05</v>
      </c>
      <c r="L58" s="2" t="s">
        <v>233</v>
      </c>
      <c r="M58" s="7" t="s">
        <v>286</v>
      </c>
      <c r="N58" s="2"/>
    </row>
    <row r="59" spans="1:14" x14ac:dyDescent="0.3">
      <c r="A59" s="3" t="s">
        <v>42</v>
      </c>
      <c r="B59" s="3" t="s">
        <v>43</v>
      </c>
      <c r="C59" s="3" t="s">
        <v>216</v>
      </c>
      <c r="D59" s="3" t="s">
        <v>12</v>
      </c>
      <c r="E59" s="3">
        <v>399000</v>
      </c>
      <c r="F59" s="3">
        <v>82</v>
      </c>
      <c r="G59" s="3">
        <v>82</v>
      </c>
      <c r="H59" s="3" t="s">
        <v>13</v>
      </c>
      <c r="I59" s="4">
        <v>41456</v>
      </c>
      <c r="J59" s="2" t="s">
        <v>351</v>
      </c>
      <c r="K59" s="7">
        <v>1985.07</v>
      </c>
      <c r="L59" s="2" t="s">
        <v>233</v>
      </c>
      <c r="M59" s="7">
        <v>2052.69</v>
      </c>
      <c r="N59" s="2" t="s">
        <v>267</v>
      </c>
    </row>
    <row r="60" spans="1:14" x14ac:dyDescent="0.3">
      <c r="A60" s="3" t="s">
        <v>26</v>
      </c>
      <c r="B60" s="3" t="s">
        <v>27</v>
      </c>
      <c r="C60" s="3">
        <v>460805</v>
      </c>
      <c r="D60" s="3" t="s">
        <v>12</v>
      </c>
      <c r="E60" s="3">
        <v>399990</v>
      </c>
      <c r="F60" s="3">
        <v>82</v>
      </c>
      <c r="G60" s="3">
        <v>82</v>
      </c>
      <c r="H60" s="3" t="s">
        <v>13</v>
      </c>
      <c r="I60" s="4">
        <v>42787</v>
      </c>
      <c r="J60" s="8" t="s">
        <v>260</v>
      </c>
      <c r="K60" s="7">
        <v>2148.9899999999998</v>
      </c>
      <c r="L60" s="2" t="s">
        <v>259</v>
      </c>
      <c r="M60" s="7">
        <v>2782.44</v>
      </c>
      <c r="N60" s="2" t="s">
        <v>254</v>
      </c>
    </row>
    <row r="61" spans="1:14" x14ac:dyDescent="0.3">
      <c r="A61" s="3" t="s">
        <v>26</v>
      </c>
      <c r="B61" s="3" t="s">
        <v>27</v>
      </c>
      <c r="C61" s="3">
        <v>461021</v>
      </c>
      <c r="D61" s="3" t="s">
        <v>12</v>
      </c>
      <c r="E61" s="3">
        <v>399990</v>
      </c>
      <c r="F61" s="3">
        <v>82</v>
      </c>
      <c r="G61" s="3">
        <v>82</v>
      </c>
      <c r="H61" s="3" t="s">
        <v>13</v>
      </c>
      <c r="I61" s="4">
        <v>42787</v>
      </c>
      <c r="J61" s="8" t="s">
        <v>266</v>
      </c>
      <c r="K61" s="7">
        <v>2375.89</v>
      </c>
      <c r="L61" s="2" t="s">
        <v>267</v>
      </c>
      <c r="M61" s="7">
        <v>5615.38</v>
      </c>
      <c r="N61" s="2" t="s">
        <v>244</v>
      </c>
    </row>
    <row r="62" spans="1:14" x14ac:dyDescent="0.3">
      <c r="A62" s="3" t="s">
        <v>26</v>
      </c>
      <c r="B62" s="3" t="s">
        <v>28</v>
      </c>
      <c r="C62" s="3" t="s">
        <v>33</v>
      </c>
      <c r="D62" s="3" t="s">
        <v>12</v>
      </c>
      <c r="E62" s="3">
        <v>399990</v>
      </c>
      <c r="F62" s="3">
        <v>82</v>
      </c>
      <c r="G62" s="3">
        <v>82</v>
      </c>
      <c r="H62" s="3" t="s">
        <v>13</v>
      </c>
      <c r="I62" s="4">
        <v>42787</v>
      </c>
      <c r="J62" s="8" t="s">
        <v>277</v>
      </c>
      <c r="K62" s="7">
        <v>1939</v>
      </c>
      <c r="L62" s="2" t="s">
        <v>278</v>
      </c>
      <c r="M62" s="7">
        <v>2499.89</v>
      </c>
      <c r="N62" s="2" t="s">
        <v>256</v>
      </c>
    </row>
    <row r="63" spans="1:14" x14ac:dyDescent="0.3">
      <c r="A63" s="3" t="s">
        <v>20</v>
      </c>
      <c r="B63" s="3" t="s">
        <v>58</v>
      </c>
      <c r="C63" s="3" t="s">
        <v>151</v>
      </c>
      <c r="D63" s="3" t="s">
        <v>12</v>
      </c>
      <c r="E63" s="3">
        <v>400000</v>
      </c>
      <c r="F63" s="3">
        <v>82</v>
      </c>
      <c r="G63" s="3">
        <v>78</v>
      </c>
      <c r="H63" s="3" t="s">
        <v>13</v>
      </c>
      <c r="I63" s="4">
        <v>40575</v>
      </c>
      <c r="J63" s="2" t="s">
        <v>325</v>
      </c>
      <c r="K63" s="7">
        <v>2192.94</v>
      </c>
      <c r="L63" s="2" t="s">
        <v>265</v>
      </c>
      <c r="M63" s="7">
        <v>2815.99</v>
      </c>
      <c r="N63" s="2" t="s">
        <v>248</v>
      </c>
    </row>
    <row r="64" spans="1:14" x14ac:dyDescent="0.3">
      <c r="A64" s="3" t="s">
        <v>20</v>
      </c>
      <c r="B64" s="3" t="s">
        <v>98</v>
      </c>
      <c r="C64" s="3" t="s">
        <v>151</v>
      </c>
      <c r="D64" s="3" t="s">
        <v>12</v>
      </c>
      <c r="E64" s="3">
        <v>400000</v>
      </c>
      <c r="F64" s="3">
        <v>82</v>
      </c>
      <c r="G64" s="3">
        <v>78</v>
      </c>
      <c r="H64" s="3" t="s">
        <v>13</v>
      </c>
      <c r="I64" s="4">
        <v>40575</v>
      </c>
      <c r="J64" s="2" t="s">
        <v>326</v>
      </c>
      <c r="K64" s="7">
        <v>2218.65</v>
      </c>
      <c r="L64" s="2" t="s">
        <v>233</v>
      </c>
      <c r="M64" s="7">
        <v>4318.4799999999996</v>
      </c>
      <c r="N64" s="2" t="s">
        <v>327</v>
      </c>
    </row>
    <row r="65" spans="1:14" hidden="1" x14ac:dyDescent="0.3">
      <c r="A65" s="3" t="s">
        <v>52</v>
      </c>
      <c r="B65" s="3" t="s">
        <v>53</v>
      </c>
      <c r="C65" s="3" t="s">
        <v>196</v>
      </c>
      <c r="D65" s="3" t="s">
        <v>12</v>
      </c>
      <c r="E65" s="3">
        <v>500000</v>
      </c>
      <c r="F65" s="3">
        <v>82</v>
      </c>
      <c r="G65" s="3">
        <v>78</v>
      </c>
      <c r="H65" s="3" t="s">
        <v>13</v>
      </c>
      <c r="I65" s="4">
        <v>38594</v>
      </c>
      <c r="J65" s="2" t="s">
        <v>234</v>
      </c>
      <c r="K65" s="7"/>
      <c r="L65" s="2"/>
      <c r="M65" s="7"/>
      <c r="N65" s="2"/>
    </row>
    <row r="66" spans="1:14" hidden="1" x14ac:dyDescent="0.3">
      <c r="A66" s="3" t="s">
        <v>9</v>
      </c>
      <c r="B66" s="3" t="s">
        <v>10</v>
      </c>
      <c r="C66" s="3" t="s">
        <v>101</v>
      </c>
      <c r="D66" s="3" t="s">
        <v>12</v>
      </c>
      <c r="E66" s="3">
        <v>150000</v>
      </c>
      <c r="F66" s="3">
        <v>82.7</v>
      </c>
      <c r="G66" s="3">
        <v>78</v>
      </c>
      <c r="H66" s="3" t="s">
        <v>13</v>
      </c>
      <c r="I66" s="4">
        <v>40577</v>
      </c>
      <c r="J66" s="2" t="s">
        <v>298</v>
      </c>
      <c r="K66" s="7">
        <v>1097.25</v>
      </c>
      <c r="L66" s="2" t="s">
        <v>233</v>
      </c>
      <c r="M66" s="7">
        <v>1338</v>
      </c>
      <c r="N66" s="2" t="s">
        <v>299</v>
      </c>
    </row>
    <row r="67" spans="1:14" hidden="1" x14ac:dyDescent="0.3">
      <c r="A67" s="3" t="s">
        <v>9</v>
      </c>
      <c r="B67" s="3" t="s">
        <v>16</v>
      </c>
      <c r="C67" s="3" t="s">
        <v>128</v>
      </c>
      <c r="D67" s="3" t="s">
        <v>12</v>
      </c>
      <c r="E67" s="3">
        <v>150000</v>
      </c>
      <c r="F67" s="3">
        <v>82.7</v>
      </c>
      <c r="G67" s="3">
        <v>82</v>
      </c>
      <c r="H67" s="3" t="s">
        <v>13</v>
      </c>
      <c r="I67" s="4">
        <v>42125</v>
      </c>
      <c r="J67" s="2" t="s">
        <v>234</v>
      </c>
      <c r="K67" s="7"/>
      <c r="L67" s="2"/>
      <c r="M67" s="7"/>
      <c r="N67" s="2"/>
    </row>
    <row r="68" spans="1:14" hidden="1" x14ac:dyDescent="0.3">
      <c r="A68" s="3" t="s">
        <v>9</v>
      </c>
      <c r="B68" s="3" t="s">
        <v>10</v>
      </c>
      <c r="C68" s="3" t="s">
        <v>220</v>
      </c>
      <c r="D68" s="3" t="s">
        <v>12</v>
      </c>
      <c r="E68" s="3">
        <v>300000</v>
      </c>
      <c r="F68" s="3">
        <v>82.7</v>
      </c>
      <c r="G68" s="3">
        <v>78</v>
      </c>
      <c r="H68" s="3" t="s">
        <v>13</v>
      </c>
      <c r="I68" s="4">
        <v>40577</v>
      </c>
      <c r="J68" s="2" t="s">
        <v>318</v>
      </c>
      <c r="K68" s="7">
        <v>1620.34</v>
      </c>
      <c r="L68" s="2" t="s">
        <v>233</v>
      </c>
      <c r="M68" s="7">
        <v>1939</v>
      </c>
      <c r="N68" s="2" t="s">
        <v>238</v>
      </c>
    </row>
    <row r="69" spans="1:14" hidden="1" x14ac:dyDescent="0.3">
      <c r="A69" s="3" t="s">
        <v>9</v>
      </c>
      <c r="B69" s="3" t="s">
        <v>16</v>
      </c>
      <c r="C69" s="3" t="s">
        <v>137</v>
      </c>
      <c r="D69" s="3" t="s">
        <v>12</v>
      </c>
      <c r="E69" s="3">
        <v>300000</v>
      </c>
      <c r="F69" s="3">
        <v>82.7</v>
      </c>
      <c r="G69" s="3">
        <v>82</v>
      </c>
      <c r="H69" s="3" t="s">
        <v>13</v>
      </c>
      <c r="I69" s="4">
        <v>42125</v>
      </c>
      <c r="J69" s="2" t="s">
        <v>234</v>
      </c>
      <c r="K69" s="7"/>
      <c r="L69" s="2"/>
      <c r="M69" s="7"/>
      <c r="N69" s="2"/>
    </row>
    <row r="70" spans="1:14" hidden="1" x14ac:dyDescent="0.3">
      <c r="A70" s="3" t="s">
        <v>9</v>
      </c>
      <c r="B70" s="3" t="s">
        <v>10</v>
      </c>
      <c r="C70" s="3" t="s">
        <v>207</v>
      </c>
      <c r="D70" s="3" t="s">
        <v>12</v>
      </c>
      <c r="E70" s="3">
        <v>199900</v>
      </c>
      <c r="F70" s="3">
        <v>83</v>
      </c>
      <c r="G70" s="3">
        <v>78</v>
      </c>
      <c r="H70" s="3" t="s">
        <v>13</v>
      </c>
      <c r="I70" s="4">
        <v>40577</v>
      </c>
      <c r="J70" s="2" t="s">
        <v>315</v>
      </c>
      <c r="K70" s="7">
        <v>1328.4</v>
      </c>
      <c r="L70" s="2" t="s">
        <v>233</v>
      </c>
      <c r="M70" s="7">
        <v>1664.99</v>
      </c>
      <c r="N70" s="2" t="s">
        <v>248</v>
      </c>
    </row>
    <row r="71" spans="1:14" hidden="1" x14ac:dyDescent="0.3">
      <c r="A71" s="3" t="s">
        <v>9</v>
      </c>
      <c r="B71" s="3" t="s">
        <v>16</v>
      </c>
      <c r="C71" s="3" t="s">
        <v>228</v>
      </c>
      <c r="D71" s="3" t="s">
        <v>12</v>
      </c>
      <c r="E71" s="3">
        <v>199900</v>
      </c>
      <c r="F71" s="3">
        <v>83</v>
      </c>
      <c r="G71" s="3">
        <v>82</v>
      </c>
      <c r="H71" s="3" t="s">
        <v>13</v>
      </c>
      <c r="I71" s="4">
        <v>42125</v>
      </c>
      <c r="J71" s="2" t="s">
        <v>234</v>
      </c>
      <c r="K71" s="7"/>
      <c r="L71" s="2"/>
      <c r="M71" s="7"/>
      <c r="N71" s="2"/>
    </row>
    <row r="72" spans="1:14" hidden="1" x14ac:dyDescent="0.3">
      <c r="A72" s="3" t="s">
        <v>9</v>
      </c>
      <c r="B72" s="3" t="s">
        <v>10</v>
      </c>
      <c r="C72" s="3" t="s">
        <v>171</v>
      </c>
      <c r="D72" s="3" t="s">
        <v>12</v>
      </c>
      <c r="E72" s="3">
        <v>250000</v>
      </c>
      <c r="F72" s="3">
        <v>83</v>
      </c>
      <c r="G72" s="3">
        <v>78</v>
      </c>
      <c r="H72" s="3" t="s">
        <v>13</v>
      </c>
      <c r="I72" s="4">
        <v>40577</v>
      </c>
      <c r="J72" s="2" t="s">
        <v>316</v>
      </c>
      <c r="K72" s="7">
        <v>1450.69</v>
      </c>
      <c r="L72" s="2" t="s">
        <v>233</v>
      </c>
      <c r="M72" s="7">
        <v>1930</v>
      </c>
      <c r="N72" s="2" t="s">
        <v>239</v>
      </c>
    </row>
    <row r="73" spans="1:14" hidden="1" x14ac:dyDescent="0.3">
      <c r="A73" s="3" t="s">
        <v>9</v>
      </c>
      <c r="B73" s="3" t="s">
        <v>10</v>
      </c>
      <c r="C73" s="3" t="s">
        <v>229</v>
      </c>
      <c r="D73" s="3" t="s">
        <v>12</v>
      </c>
      <c r="E73" s="3">
        <v>250000</v>
      </c>
      <c r="F73" s="3">
        <v>83</v>
      </c>
      <c r="G73" s="3">
        <v>78</v>
      </c>
      <c r="H73" s="3" t="s">
        <v>13</v>
      </c>
      <c r="I73" s="4">
        <v>40577</v>
      </c>
      <c r="J73" s="2" t="s">
        <v>317</v>
      </c>
      <c r="K73" s="7">
        <v>1996.33</v>
      </c>
      <c r="L73" s="2" t="s">
        <v>233</v>
      </c>
      <c r="M73" s="7">
        <v>2489.9899999999998</v>
      </c>
      <c r="N73" s="2" t="s">
        <v>239</v>
      </c>
    </row>
    <row r="74" spans="1:14" hidden="1" x14ac:dyDescent="0.3">
      <c r="A74" s="3" t="s">
        <v>9</v>
      </c>
      <c r="B74" s="3" t="s">
        <v>16</v>
      </c>
      <c r="C74" s="3" t="s">
        <v>119</v>
      </c>
      <c r="D74" s="3" t="s">
        <v>12</v>
      </c>
      <c r="E74" s="3">
        <v>250000</v>
      </c>
      <c r="F74" s="3">
        <v>83</v>
      </c>
      <c r="G74" s="3">
        <v>82</v>
      </c>
      <c r="H74" s="3" t="s">
        <v>13</v>
      </c>
      <c r="I74" s="4">
        <v>42125</v>
      </c>
      <c r="J74" s="2" t="s">
        <v>234</v>
      </c>
      <c r="K74" s="7"/>
      <c r="L74" s="2"/>
      <c r="M74" s="7"/>
      <c r="N74" s="2"/>
    </row>
    <row r="75" spans="1:14" hidden="1" x14ac:dyDescent="0.3">
      <c r="A75" s="3" t="s">
        <v>9</v>
      </c>
      <c r="B75" s="3" t="s">
        <v>18</v>
      </c>
      <c r="C75" s="3" t="s">
        <v>141</v>
      </c>
      <c r="D75" s="3" t="s">
        <v>12</v>
      </c>
      <c r="E75" s="3">
        <v>250000</v>
      </c>
      <c r="F75" s="3">
        <v>83</v>
      </c>
      <c r="G75" s="3">
        <v>82</v>
      </c>
      <c r="H75" s="3" t="s">
        <v>13</v>
      </c>
      <c r="I75" s="4">
        <v>42248</v>
      </c>
      <c r="J75" s="2" t="s">
        <v>354</v>
      </c>
      <c r="K75" s="7">
        <v>1615.99</v>
      </c>
      <c r="L75" s="2" t="s">
        <v>353</v>
      </c>
      <c r="M75" s="7">
        <v>3513.14</v>
      </c>
      <c r="N75" s="2" t="s">
        <v>244</v>
      </c>
    </row>
    <row r="76" spans="1:14" hidden="1" x14ac:dyDescent="0.3">
      <c r="A76" s="3" t="s">
        <v>9</v>
      </c>
      <c r="B76" s="3" t="s">
        <v>10</v>
      </c>
      <c r="C76" s="3" t="s">
        <v>89</v>
      </c>
      <c r="D76" s="3" t="s">
        <v>12</v>
      </c>
      <c r="E76" s="3">
        <v>350000</v>
      </c>
      <c r="F76" s="3">
        <v>83</v>
      </c>
      <c r="G76" s="3">
        <v>78</v>
      </c>
      <c r="H76" s="3" t="s">
        <v>13</v>
      </c>
      <c r="I76" s="4">
        <v>40577</v>
      </c>
      <c r="J76" s="2" t="s">
        <v>294</v>
      </c>
      <c r="K76" s="7">
        <v>1678.98</v>
      </c>
      <c r="L76" s="2" t="s">
        <v>233</v>
      </c>
      <c r="M76" s="7">
        <v>2089</v>
      </c>
      <c r="N76" s="2" t="s">
        <v>239</v>
      </c>
    </row>
    <row r="77" spans="1:14" x14ac:dyDescent="0.3">
      <c r="A77" s="3" t="s">
        <v>20</v>
      </c>
      <c r="B77" s="3" t="s">
        <v>21</v>
      </c>
      <c r="C77" s="3" t="s">
        <v>22</v>
      </c>
      <c r="D77" s="3" t="s">
        <v>12</v>
      </c>
      <c r="E77" s="3">
        <v>400000</v>
      </c>
      <c r="F77" s="3">
        <v>83</v>
      </c>
      <c r="G77" s="3">
        <v>82</v>
      </c>
      <c r="H77" s="3" t="s">
        <v>13</v>
      </c>
      <c r="I77" s="4">
        <v>42682</v>
      </c>
      <c r="J77" s="8" t="s">
        <v>246</v>
      </c>
      <c r="K77" s="7">
        <v>2432.54</v>
      </c>
      <c r="L77" s="2" t="s">
        <v>233</v>
      </c>
      <c r="M77" s="7" t="s">
        <v>286</v>
      </c>
      <c r="N77" s="2"/>
    </row>
    <row r="78" spans="1:14" hidden="1" x14ac:dyDescent="0.3">
      <c r="A78" s="3" t="s">
        <v>9</v>
      </c>
      <c r="B78" s="3" t="s">
        <v>10</v>
      </c>
      <c r="C78" s="3" t="s">
        <v>117</v>
      </c>
      <c r="D78" s="3" t="s">
        <v>12</v>
      </c>
      <c r="E78" s="3">
        <v>500000</v>
      </c>
      <c r="F78" s="3">
        <v>83</v>
      </c>
      <c r="G78" s="3">
        <v>82</v>
      </c>
      <c r="H78" s="3" t="s">
        <v>13</v>
      </c>
      <c r="I78" s="4">
        <v>41935</v>
      </c>
      <c r="J78" s="2" t="s">
        <v>305</v>
      </c>
      <c r="K78" s="7">
        <v>2230</v>
      </c>
      <c r="L78" s="2" t="s">
        <v>306</v>
      </c>
      <c r="M78" s="7">
        <v>5581.8</v>
      </c>
      <c r="N78" s="2" t="s">
        <v>244</v>
      </c>
    </row>
    <row r="79" spans="1:14" hidden="1" x14ac:dyDescent="0.3">
      <c r="A79" s="3" t="s">
        <v>9</v>
      </c>
      <c r="B79" s="3" t="s">
        <v>10</v>
      </c>
      <c r="C79" s="3" t="s">
        <v>139</v>
      </c>
      <c r="D79" s="3" t="s">
        <v>12</v>
      </c>
      <c r="E79" s="3">
        <v>500000</v>
      </c>
      <c r="F79" s="3">
        <v>83</v>
      </c>
      <c r="G79" s="3">
        <v>82</v>
      </c>
      <c r="H79" s="3" t="s">
        <v>13</v>
      </c>
      <c r="I79" s="4">
        <v>41935</v>
      </c>
      <c r="J79" s="2" t="s">
        <v>319</v>
      </c>
      <c r="K79" s="7">
        <v>2959.95</v>
      </c>
      <c r="L79" s="2" t="s">
        <v>259</v>
      </c>
      <c r="M79" s="7">
        <v>3250</v>
      </c>
      <c r="N79" s="2" t="s">
        <v>320</v>
      </c>
    </row>
    <row r="80" spans="1:14" hidden="1" x14ac:dyDescent="0.3">
      <c r="A80" s="3" t="s">
        <v>26</v>
      </c>
      <c r="B80" s="3" t="s">
        <v>27</v>
      </c>
      <c r="C80" s="3">
        <v>460792</v>
      </c>
      <c r="D80" s="3" t="s">
        <v>12</v>
      </c>
      <c r="E80" s="3">
        <v>175000</v>
      </c>
      <c r="F80" s="3">
        <v>84</v>
      </c>
      <c r="G80" s="3">
        <v>82</v>
      </c>
      <c r="H80" s="3" t="s">
        <v>13</v>
      </c>
      <c r="I80" s="4">
        <v>42787</v>
      </c>
      <c r="J80" s="8" t="s">
        <v>257</v>
      </c>
      <c r="K80" s="7">
        <v>1362.13</v>
      </c>
      <c r="L80" s="2" t="s">
        <v>233</v>
      </c>
      <c r="M80" s="7">
        <v>1889.99</v>
      </c>
      <c r="N80" s="2" t="s">
        <v>258</v>
      </c>
    </row>
    <row r="81" spans="1:14" hidden="1" x14ac:dyDescent="0.3">
      <c r="A81" s="3" t="s">
        <v>26</v>
      </c>
      <c r="B81" s="3" t="s">
        <v>27</v>
      </c>
      <c r="C81" s="3">
        <v>460730</v>
      </c>
      <c r="D81" s="3" t="s">
        <v>12</v>
      </c>
      <c r="E81" s="3">
        <v>199000</v>
      </c>
      <c r="F81" s="3">
        <v>84</v>
      </c>
      <c r="G81" s="3">
        <v>82</v>
      </c>
      <c r="H81" s="3" t="s">
        <v>13</v>
      </c>
      <c r="I81" s="4">
        <v>42787</v>
      </c>
      <c r="J81" s="8" t="s">
        <v>249</v>
      </c>
      <c r="K81" s="7">
        <v>1448.63</v>
      </c>
      <c r="L81" s="2" t="s">
        <v>233</v>
      </c>
      <c r="M81" s="7">
        <v>1889.99</v>
      </c>
      <c r="N81" s="2" t="s">
        <v>238</v>
      </c>
    </row>
    <row r="82" spans="1:14" hidden="1" x14ac:dyDescent="0.3">
      <c r="A82" s="3" t="s">
        <v>26</v>
      </c>
      <c r="B82" s="3" t="s">
        <v>27</v>
      </c>
      <c r="C82" s="3">
        <v>461000</v>
      </c>
      <c r="D82" s="3" t="s">
        <v>12</v>
      </c>
      <c r="E82" s="3">
        <v>199000</v>
      </c>
      <c r="F82" s="3">
        <v>84</v>
      </c>
      <c r="G82" s="3">
        <v>82</v>
      </c>
      <c r="H82" s="3" t="s">
        <v>13</v>
      </c>
      <c r="I82" s="4">
        <v>42787</v>
      </c>
      <c r="J82" s="8" t="s">
        <v>262</v>
      </c>
      <c r="K82" s="7">
        <v>2099</v>
      </c>
      <c r="L82" s="2" t="s">
        <v>263</v>
      </c>
      <c r="M82" s="7"/>
      <c r="N82" s="2"/>
    </row>
    <row r="83" spans="1:14" hidden="1" x14ac:dyDescent="0.3">
      <c r="A83" s="3" t="s">
        <v>26</v>
      </c>
      <c r="B83" s="3" t="s">
        <v>28</v>
      </c>
      <c r="C83" s="3" t="s">
        <v>30</v>
      </c>
      <c r="D83" s="3" t="s">
        <v>12</v>
      </c>
      <c r="E83" s="3">
        <v>199000</v>
      </c>
      <c r="F83" s="3">
        <v>84</v>
      </c>
      <c r="G83" s="3">
        <v>82</v>
      </c>
      <c r="H83" s="3" t="s">
        <v>13</v>
      </c>
      <c r="I83" s="4">
        <v>42787</v>
      </c>
      <c r="J83" s="8" t="s">
        <v>275</v>
      </c>
      <c r="K83" s="7">
        <v>1448.63</v>
      </c>
      <c r="L83" s="2" t="s">
        <v>233</v>
      </c>
      <c r="M83" s="7">
        <v>1778.99</v>
      </c>
      <c r="N83" s="2" t="s">
        <v>248</v>
      </c>
    </row>
    <row r="84" spans="1:14" hidden="1" x14ac:dyDescent="0.3">
      <c r="A84" s="3" t="s">
        <v>26</v>
      </c>
      <c r="B84" s="3" t="s">
        <v>27</v>
      </c>
      <c r="C84" s="3">
        <v>460732</v>
      </c>
      <c r="D84" s="3" t="s">
        <v>12</v>
      </c>
      <c r="E84" s="3">
        <v>250000</v>
      </c>
      <c r="F84" s="3">
        <v>84</v>
      </c>
      <c r="G84" s="3">
        <v>82</v>
      </c>
      <c r="H84" s="3" t="s">
        <v>13</v>
      </c>
      <c r="I84" s="4">
        <v>42787</v>
      </c>
      <c r="J84" s="8" t="s">
        <v>250</v>
      </c>
      <c r="K84" s="7">
        <v>1509.02</v>
      </c>
      <c r="L84" s="2" t="s">
        <v>233</v>
      </c>
      <c r="M84" s="7">
        <v>1650</v>
      </c>
      <c r="N84" s="2" t="s">
        <v>251</v>
      </c>
    </row>
    <row r="85" spans="1:14" hidden="1" x14ac:dyDescent="0.3">
      <c r="A85" s="3" t="s">
        <v>26</v>
      </c>
      <c r="B85" s="3" t="s">
        <v>28</v>
      </c>
      <c r="C85" s="3">
        <v>460767</v>
      </c>
      <c r="D85" s="3" t="s">
        <v>12</v>
      </c>
      <c r="E85" s="3">
        <v>250000</v>
      </c>
      <c r="F85" s="3">
        <v>84</v>
      </c>
      <c r="G85" s="3">
        <v>82</v>
      </c>
      <c r="H85" s="3" t="s">
        <v>13</v>
      </c>
      <c r="I85" s="4">
        <v>42787</v>
      </c>
      <c r="J85" s="8" t="s">
        <v>273</v>
      </c>
      <c r="K85" s="7">
        <v>2129.96</v>
      </c>
      <c r="L85" s="2" t="s">
        <v>233</v>
      </c>
      <c r="M85" s="7">
        <v>5142.5</v>
      </c>
      <c r="N85" s="2" t="s">
        <v>244</v>
      </c>
    </row>
    <row r="86" spans="1:14" hidden="1" x14ac:dyDescent="0.3">
      <c r="A86" s="3" t="s">
        <v>26</v>
      </c>
      <c r="B86" s="3" t="s">
        <v>27</v>
      </c>
      <c r="C86" s="3">
        <v>460771</v>
      </c>
      <c r="D86" s="3" t="s">
        <v>12</v>
      </c>
      <c r="E86" s="3">
        <v>250000</v>
      </c>
      <c r="F86" s="3">
        <v>84</v>
      </c>
      <c r="G86" s="3">
        <v>82</v>
      </c>
      <c r="H86" s="3" t="s">
        <v>13</v>
      </c>
      <c r="I86" s="4">
        <v>42787</v>
      </c>
      <c r="J86" s="8" t="s">
        <v>253</v>
      </c>
      <c r="K86" s="7">
        <v>2020.32</v>
      </c>
      <c r="L86" s="2" t="s">
        <v>233</v>
      </c>
      <c r="M86" s="7">
        <v>2852.46</v>
      </c>
      <c r="N86" s="2" t="s">
        <v>254</v>
      </c>
    </row>
    <row r="87" spans="1:14" hidden="1" x14ac:dyDescent="0.3">
      <c r="A87" s="3" t="s">
        <v>42</v>
      </c>
      <c r="B87" s="3" t="s">
        <v>43</v>
      </c>
      <c r="C87" s="3" t="s">
        <v>136</v>
      </c>
      <c r="D87" s="3" t="s">
        <v>12</v>
      </c>
      <c r="E87" s="3">
        <v>250000</v>
      </c>
      <c r="F87" s="3">
        <v>84</v>
      </c>
      <c r="G87" s="3">
        <v>78</v>
      </c>
      <c r="H87" s="3" t="s">
        <v>13</v>
      </c>
      <c r="I87" s="4">
        <v>41005</v>
      </c>
      <c r="J87" s="2" t="s">
        <v>234</v>
      </c>
      <c r="K87" s="7"/>
      <c r="L87" s="2"/>
      <c r="M87" s="7"/>
      <c r="N87" s="2"/>
    </row>
    <row r="88" spans="1:14" hidden="1" x14ac:dyDescent="0.3">
      <c r="A88" s="3" t="s">
        <v>20</v>
      </c>
      <c r="B88" s="3" t="s">
        <v>21</v>
      </c>
      <c r="C88" s="3" t="s">
        <v>24</v>
      </c>
      <c r="D88" s="3" t="s">
        <v>12</v>
      </c>
      <c r="E88" s="3">
        <v>260000</v>
      </c>
      <c r="F88" s="3">
        <v>84</v>
      </c>
      <c r="G88" s="3">
        <v>82</v>
      </c>
      <c r="H88" s="3" t="s">
        <v>13</v>
      </c>
      <c r="I88" s="4">
        <v>42682</v>
      </c>
      <c r="J88" s="8" t="s">
        <v>247</v>
      </c>
      <c r="K88" s="7">
        <v>1557.48</v>
      </c>
      <c r="L88" s="2" t="s">
        <v>233</v>
      </c>
      <c r="M88" s="7">
        <v>2198.9899999999998</v>
      </c>
      <c r="N88" s="2" t="s">
        <v>248</v>
      </c>
    </row>
    <row r="89" spans="1:14" hidden="1" x14ac:dyDescent="0.3">
      <c r="A89" s="3" t="s">
        <v>26</v>
      </c>
      <c r="B89" s="3" t="s">
        <v>27</v>
      </c>
      <c r="C89" s="3">
        <v>460734</v>
      </c>
      <c r="D89" s="3" t="s">
        <v>12</v>
      </c>
      <c r="E89" s="3">
        <v>300000</v>
      </c>
      <c r="F89" s="3">
        <v>84</v>
      </c>
      <c r="G89" s="3">
        <v>82</v>
      </c>
      <c r="H89" s="3" t="s">
        <v>13</v>
      </c>
      <c r="I89" s="4">
        <v>42787</v>
      </c>
      <c r="J89" s="8" t="s">
        <v>252</v>
      </c>
      <c r="K89" s="7">
        <v>1658.15</v>
      </c>
      <c r="L89" s="2" t="s">
        <v>233</v>
      </c>
      <c r="M89" s="7">
        <v>2099.9899999999998</v>
      </c>
      <c r="N89" s="2" t="s">
        <v>238</v>
      </c>
    </row>
    <row r="90" spans="1:14" hidden="1" x14ac:dyDescent="0.3">
      <c r="A90" s="3" t="s">
        <v>42</v>
      </c>
      <c r="B90" s="3" t="s">
        <v>43</v>
      </c>
      <c r="C90" s="3" t="s">
        <v>145</v>
      </c>
      <c r="D90" s="3" t="s">
        <v>12</v>
      </c>
      <c r="E90" s="3">
        <v>300000</v>
      </c>
      <c r="F90" s="3">
        <v>84</v>
      </c>
      <c r="G90" s="3">
        <v>78</v>
      </c>
      <c r="H90" s="3" t="s">
        <v>13</v>
      </c>
      <c r="I90" s="4">
        <v>39002</v>
      </c>
      <c r="J90" s="2" t="s">
        <v>234</v>
      </c>
      <c r="K90" s="7"/>
      <c r="L90" s="2"/>
      <c r="M90" s="7"/>
      <c r="N90" s="2"/>
    </row>
    <row r="91" spans="1:14" hidden="1" x14ac:dyDescent="0.3">
      <c r="A91" s="3" t="s">
        <v>26</v>
      </c>
      <c r="B91" s="3" t="s">
        <v>28</v>
      </c>
      <c r="C91" s="3" t="s">
        <v>32</v>
      </c>
      <c r="D91" s="3" t="s">
        <v>12</v>
      </c>
      <c r="E91" s="3">
        <v>333000</v>
      </c>
      <c r="F91" s="3">
        <v>84</v>
      </c>
      <c r="G91" s="3">
        <v>82</v>
      </c>
      <c r="H91" s="3" t="s">
        <v>13</v>
      </c>
      <c r="I91" s="4">
        <v>42787</v>
      </c>
      <c r="J91" s="8" t="s">
        <v>276</v>
      </c>
      <c r="K91" s="7">
        <v>1713.56</v>
      </c>
      <c r="L91" s="2" t="s">
        <v>267</v>
      </c>
      <c r="M91" s="7">
        <v>1931.95</v>
      </c>
      <c r="N91" s="2" t="s">
        <v>263</v>
      </c>
    </row>
    <row r="92" spans="1:14" x14ac:dyDescent="0.3">
      <c r="A92" s="3" t="s">
        <v>42</v>
      </c>
      <c r="B92" s="3" t="s">
        <v>43</v>
      </c>
      <c r="C92" s="3" t="s">
        <v>60</v>
      </c>
      <c r="D92" s="3" t="s">
        <v>12</v>
      </c>
      <c r="E92" s="3">
        <v>399000</v>
      </c>
      <c r="F92" s="3">
        <v>84</v>
      </c>
      <c r="G92" s="3">
        <v>78</v>
      </c>
      <c r="H92" s="3" t="s">
        <v>13</v>
      </c>
      <c r="I92" s="4">
        <v>41005</v>
      </c>
      <c r="J92" s="2" t="s">
        <v>234</v>
      </c>
      <c r="K92" s="7"/>
      <c r="L92" s="2"/>
      <c r="M92" s="7"/>
      <c r="N92" s="2"/>
    </row>
    <row r="93" spans="1:14" x14ac:dyDescent="0.3">
      <c r="A93" s="3" t="s">
        <v>42</v>
      </c>
      <c r="B93" s="3" t="s">
        <v>43</v>
      </c>
      <c r="C93" s="3" t="s">
        <v>147</v>
      </c>
      <c r="D93" s="3" t="s">
        <v>12</v>
      </c>
      <c r="E93" s="3">
        <v>399000</v>
      </c>
      <c r="F93" s="3">
        <v>84</v>
      </c>
      <c r="G93" s="3">
        <v>78</v>
      </c>
      <c r="H93" s="3" t="s">
        <v>13</v>
      </c>
      <c r="I93" s="4">
        <v>39002</v>
      </c>
      <c r="J93" s="2" t="s">
        <v>234</v>
      </c>
      <c r="K93" s="7"/>
      <c r="L93" s="2"/>
      <c r="M93" s="7"/>
      <c r="N93" s="2"/>
    </row>
    <row r="94" spans="1:14" x14ac:dyDescent="0.3">
      <c r="A94" s="3" t="s">
        <v>9</v>
      </c>
      <c r="B94" s="3" t="s">
        <v>10</v>
      </c>
      <c r="C94" s="3" t="s">
        <v>14</v>
      </c>
      <c r="D94" s="3" t="s">
        <v>12</v>
      </c>
      <c r="E94" s="3">
        <v>399900</v>
      </c>
      <c r="F94" s="3">
        <v>84</v>
      </c>
      <c r="G94" s="3">
        <v>82</v>
      </c>
      <c r="H94" s="3" t="s">
        <v>13</v>
      </c>
      <c r="I94" s="4">
        <v>42640</v>
      </c>
      <c r="J94" s="8" t="s">
        <v>241</v>
      </c>
      <c r="K94" s="7">
        <v>1862.09</v>
      </c>
      <c r="L94" s="2" t="s">
        <v>233</v>
      </c>
      <c r="M94" s="7">
        <v>2299</v>
      </c>
      <c r="N94" s="2" t="s">
        <v>242</v>
      </c>
    </row>
    <row r="95" spans="1:14" x14ac:dyDescent="0.3">
      <c r="A95" s="3" t="s">
        <v>9</v>
      </c>
      <c r="B95" s="3" t="s">
        <v>10</v>
      </c>
      <c r="C95" s="3" t="s">
        <v>15</v>
      </c>
      <c r="D95" s="3" t="s">
        <v>12</v>
      </c>
      <c r="E95" s="3">
        <v>399900</v>
      </c>
      <c r="F95" s="3">
        <v>84</v>
      </c>
      <c r="G95" s="3">
        <v>82</v>
      </c>
      <c r="H95" s="3" t="s">
        <v>13</v>
      </c>
      <c r="I95" s="4">
        <v>42640</v>
      </c>
      <c r="J95" s="8" t="s">
        <v>243</v>
      </c>
      <c r="K95" s="7"/>
      <c r="L95" s="2"/>
      <c r="M95" s="7"/>
      <c r="N95" s="2"/>
    </row>
    <row r="96" spans="1:14" x14ac:dyDescent="0.3">
      <c r="A96" s="3" t="s">
        <v>9</v>
      </c>
      <c r="B96" s="3" t="s">
        <v>16</v>
      </c>
      <c r="C96" s="3" t="s">
        <v>17</v>
      </c>
      <c r="D96" s="3" t="s">
        <v>12</v>
      </c>
      <c r="E96" s="3">
        <v>399900</v>
      </c>
      <c r="F96" s="3">
        <v>84</v>
      </c>
      <c r="G96" s="3">
        <v>82</v>
      </c>
      <c r="H96" s="3" t="s">
        <v>13</v>
      </c>
      <c r="I96" s="4">
        <v>42640</v>
      </c>
      <c r="J96" s="8" t="s">
        <v>234</v>
      </c>
      <c r="K96" s="7"/>
      <c r="L96" s="2"/>
      <c r="M96" s="7"/>
      <c r="N96" s="2"/>
    </row>
    <row r="97" spans="1:14" x14ac:dyDescent="0.3">
      <c r="A97" s="3" t="s">
        <v>9</v>
      </c>
      <c r="B97" s="3" t="s">
        <v>18</v>
      </c>
      <c r="C97" s="3" t="s">
        <v>19</v>
      </c>
      <c r="D97" s="3" t="s">
        <v>12</v>
      </c>
      <c r="E97" s="3">
        <v>399900</v>
      </c>
      <c r="F97" s="3">
        <v>84</v>
      </c>
      <c r="G97" s="3">
        <v>82</v>
      </c>
      <c r="H97" s="3" t="s">
        <v>13</v>
      </c>
      <c r="I97" s="4">
        <v>42640</v>
      </c>
      <c r="J97" s="8" t="s">
        <v>245</v>
      </c>
      <c r="K97" s="7">
        <v>2299.9899999999998</v>
      </c>
      <c r="L97" s="2" t="s">
        <v>235</v>
      </c>
      <c r="M97" s="7">
        <v>4613.1400000000003</v>
      </c>
      <c r="N97" s="2" t="s">
        <v>244</v>
      </c>
    </row>
    <row r="98" spans="1:14" x14ac:dyDescent="0.3">
      <c r="A98" s="3" t="s">
        <v>26</v>
      </c>
      <c r="B98" s="3" t="s">
        <v>27</v>
      </c>
      <c r="C98" s="3">
        <v>460736</v>
      </c>
      <c r="D98" s="3" t="s">
        <v>12</v>
      </c>
      <c r="E98" s="3">
        <v>399990</v>
      </c>
      <c r="F98" s="3">
        <v>84</v>
      </c>
      <c r="G98" s="3">
        <v>82</v>
      </c>
      <c r="H98" s="3" t="s">
        <v>13</v>
      </c>
      <c r="I98" s="4">
        <v>42787</v>
      </c>
      <c r="J98" s="8" t="s">
        <v>234</v>
      </c>
      <c r="K98" s="7"/>
      <c r="L98" s="2"/>
      <c r="M98" s="7"/>
      <c r="N98" s="2"/>
    </row>
    <row r="99" spans="1:14" x14ac:dyDescent="0.3">
      <c r="A99" s="3" t="s">
        <v>26</v>
      </c>
      <c r="B99" s="3" t="s">
        <v>28</v>
      </c>
      <c r="C99" s="3">
        <v>460763</v>
      </c>
      <c r="D99" s="3" t="s">
        <v>12</v>
      </c>
      <c r="E99" s="3">
        <v>399990</v>
      </c>
      <c r="F99" s="3">
        <v>84</v>
      </c>
      <c r="G99" s="3">
        <v>82</v>
      </c>
      <c r="H99" s="3" t="s">
        <v>13</v>
      </c>
      <c r="I99" s="4">
        <v>42787</v>
      </c>
      <c r="J99" s="8" t="s">
        <v>272</v>
      </c>
      <c r="K99" s="7">
        <v>2370.5</v>
      </c>
      <c r="L99" s="2" t="s">
        <v>233</v>
      </c>
      <c r="M99" s="7">
        <v>5831.86</v>
      </c>
      <c r="N99" s="2" t="s">
        <v>244</v>
      </c>
    </row>
    <row r="100" spans="1:14" x14ac:dyDescent="0.3">
      <c r="A100" s="3" t="s">
        <v>26</v>
      </c>
      <c r="B100" s="3" t="s">
        <v>27</v>
      </c>
      <c r="C100" s="3">
        <v>460775</v>
      </c>
      <c r="D100" s="3" t="s">
        <v>12</v>
      </c>
      <c r="E100" s="3">
        <v>399990</v>
      </c>
      <c r="F100" s="3">
        <v>84</v>
      </c>
      <c r="G100" s="3">
        <v>82</v>
      </c>
      <c r="H100" s="3" t="s">
        <v>13</v>
      </c>
      <c r="I100" s="4">
        <v>42787</v>
      </c>
      <c r="J100" s="8" t="s">
        <v>255</v>
      </c>
      <c r="K100" s="7">
        <v>2265.25</v>
      </c>
      <c r="L100" s="2" t="s">
        <v>233</v>
      </c>
      <c r="M100" s="7">
        <v>2898.89</v>
      </c>
      <c r="N100" s="2" t="s">
        <v>256</v>
      </c>
    </row>
    <row r="101" spans="1:14" x14ac:dyDescent="0.3">
      <c r="A101" s="3" t="s">
        <v>26</v>
      </c>
      <c r="B101" s="3" t="s">
        <v>27</v>
      </c>
      <c r="C101" s="3">
        <v>461113</v>
      </c>
      <c r="D101" s="3" t="s">
        <v>12</v>
      </c>
      <c r="E101" s="3">
        <v>399990</v>
      </c>
      <c r="F101" s="3">
        <v>84</v>
      </c>
      <c r="G101" s="3">
        <v>82</v>
      </c>
      <c r="H101" s="3" t="s">
        <v>13</v>
      </c>
      <c r="I101" s="4">
        <v>42787</v>
      </c>
      <c r="J101" s="8" t="s">
        <v>234</v>
      </c>
      <c r="K101" s="7"/>
      <c r="L101" s="2"/>
      <c r="M101" s="7"/>
      <c r="N101" s="2"/>
    </row>
    <row r="102" spans="1:14" x14ac:dyDescent="0.3">
      <c r="A102" s="3" t="s">
        <v>26</v>
      </c>
      <c r="B102" s="3" t="s">
        <v>28</v>
      </c>
      <c r="C102" s="3" t="s">
        <v>34</v>
      </c>
      <c r="D102" s="3" t="s">
        <v>12</v>
      </c>
      <c r="E102" s="3">
        <v>399990</v>
      </c>
      <c r="F102" s="3">
        <v>84</v>
      </c>
      <c r="G102" s="3">
        <v>82</v>
      </c>
      <c r="H102" s="3" t="s">
        <v>13</v>
      </c>
      <c r="I102" s="4">
        <v>42787</v>
      </c>
      <c r="J102" s="8" t="s">
        <v>279</v>
      </c>
      <c r="K102" s="7">
        <v>1860.47</v>
      </c>
      <c r="L102" s="2" t="s">
        <v>233</v>
      </c>
      <c r="M102" s="7">
        <v>2646.64</v>
      </c>
      <c r="N102" s="2" t="s">
        <v>280</v>
      </c>
    </row>
    <row r="103" spans="1:14" x14ac:dyDescent="0.3">
      <c r="A103" s="3" t="s">
        <v>9</v>
      </c>
      <c r="B103" s="3" t="s">
        <v>10</v>
      </c>
      <c r="C103" s="3" t="s">
        <v>11</v>
      </c>
      <c r="D103" s="3" t="s">
        <v>12</v>
      </c>
      <c r="E103" s="3">
        <v>400000</v>
      </c>
      <c r="F103" s="3">
        <v>84</v>
      </c>
      <c r="G103" s="3">
        <v>82</v>
      </c>
      <c r="H103" s="3" t="s">
        <v>13</v>
      </c>
      <c r="I103" s="4">
        <v>42640</v>
      </c>
      <c r="J103" s="8" t="s">
        <v>240</v>
      </c>
      <c r="K103" s="7">
        <v>2372.1</v>
      </c>
      <c r="L103" s="2" t="s">
        <v>233</v>
      </c>
      <c r="M103" s="7">
        <v>2999.99</v>
      </c>
      <c r="N103" s="2" t="s">
        <v>239</v>
      </c>
    </row>
    <row r="104" spans="1:14" x14ac:dyDescent="0.3">
      <c r="A104" s="3" t="s">
        <v>20</v>
      </c>
      <c r="B104" s="3" t="s">
        <v>21</v>
      </c>
      <c r="C104" s="3" t="s">
        <v>25</v>
      </c>
      <c r="D104" s="3" t="s">
        <v>12</v>
      </c>
      <c r="E104" s="3">
        <v>400000</v>
      </c>
      <c r="F104" s="3">
        <v>84</v>
      </c>
      <c r="G104" s="3">
        <v>82</v>
      </c>
      <c r="H104" s="3" t="s">
        <v>13</v>
      </c>
      <c r="I104" s="4">
        <v>42682</v>
      </c>
      <c r="J104" s="8" t="s">
        <v>234</v>
      </c>
      <c r="K104" s="7"/>
      <c r="L104" s="2"/>
      <c r="M104" s="7"/>
      <c r="N104" s="2"/>
    </row>
    <row r="105" spans="1:14" x14ac:dyDescent="0.3">
      <c r="A105" s="3" t="s">
        <v>20</v>
      </c>
      <c r="B105" s="3" t="s">
        <v>21</v>
      </c>
      <c r="C105" s="3" t="s">
        <v>23</v>
      </c>
      <c r="D105" s="3" t="s">
        <v>12</v>
      </c>
      <c r="E105" s="3">
        <v>400000</v>
      </c>
      <c r="F105" s="3">
        <v>84</v>
      </c>
      <c r="G105" s="3">
        <v>82</v>
      </c>
      <c r="H105" s="3" t="s">
        <v>13</v>
      </c>
      <c r="I105" s="4">
        <v>42682</v>
      </c>
      <c r="J105" s="8" t="s">
        <v>234</v>
      </c>
      <c r="K105" s="7"/>
      <c r="L105" s="2"/>
      <c r="M105" s="7"/>
      <c r="N105" s="2"/>
    </row>
    <row r="106" spans="1:14" hidden="1" x14ac:dyDescent="0.3">
      <c r="A106" s="3" t="s">
        <v>42</v>
      </c>
      <c r="B106" s="3" t="s">
        <v>43</v>
      </c>
      <c r="C106" s="3" t="s">
        <v>149</v>
      </c>
      <c r="D106" s="3" t="s">
        <v>12</v>
      </c>
      <c r="E106" s="3">
        <v>500000</v>
      </c>
      <c r="F106" s="3">
        <v>84</v>
      </c>
      <c r="G106" s="3">
        <v>78</v>
      </c>
      <c r="H106" s="3" t="s">
        <v>13</v>
      </c>
      <c r="I106" s="4">
        <v>39002</v>
      </c>
      <c r="J106" s="2" t="s">
        <v>234</v>
      </c>
      <c r="K106" s="7"/>
      <c r="L106" s="2"/>
      <c r="M106" s="7"/>
      <c r="N106" s="2"/>
    </row>
    <row r="107" spans="1:14" hidden="1" x14ac:dyDescent="0.3">
      <c r="A107" s="3" t="s">
        <v>26</v>
      </c>
      <c r="B107" s="3" t="s">
        <v>27</v>
      </c>
      <c r="C107" s="9" t="s">
        <v>35</v>
      </c>
      <c r="D107" s="9" t="s">
        <v>12</v>
      </c>
      <c r="E107" s="9">
        <v>500000</v>
      </c>
      <c r="F107" s="9">
        <v>84</v>
      </c>
      <c r="G107" s="9">
        <v>82</v>
      </c>
      <c r="H107" s="9" t="s">
        <v>13</v>
      </c>
      <c r="I107" s="10">
        <v>42800</v>
      </c>
      <c r="J107" s="8" t="s">
        <v>339</v>
      </c>
      <c r="K107" s="7">
        <v>8397.49</v>
      </c>
      <c r="L107" s="2" t="s">
        <v>233</v>
      </c>
      <c r="M107" s="7">
        <v>8917.93</v>
      </c>
      <c r="N107" s="2" t="s">
        <v>267</v>
      </c>
    </row>
    <row r="108" spans="1:14" hidden="1" x14ac:dyDescent="0.3">
      <c r="A108" s="3" t="s">
        <v>52</v>
      </c>
      <c r="B108" s="3" t="s">
        <v>53</v>
      </c>
      <c r="C108" s="3" t="s">
        <v>91</v>
      </c>
      <c r="D108" s="3" t="s">
        <v>12</v>
      </c>
      <c r="E108" s="3">
        <v>499980</v>
      </c>
      <c r="F108" s="3">
        <v>84.1</v>
      </c>
      <c r="G108" s="3">
        <v>78</v>
      </c>
      <c r="H108" s="3" t="s">
        <v>13</v>
      </c>
      <c r="I108" s="4">
        <v>38594</v>
      </c>
      <c r="J108" s="2" t="s">
        <v>234</v>
      </c>
      <c r="K108" s="7"/>
      <c r="L108" s="2"/>
      <c r="M108" s="7"/>
      <c r="N108" s="2"/>
    </row>
    <row r="109" spans="1:14" hidden="1" x14ac:dyDescent="0.3">
      <c r="A109" s="3" t="s">
        <v>42</v>
      </c>
      <c r="B109" s="3" t="s">
        <v>43</v>
      </c>
      <c r="C109" s="3" t="s">
        <v>118</v>
      </c>
      <c r="D109" s="3" t="s">
        <v>12</v>
      </c>
      <c r="E109" s="3">
        <v>500000</v>
      </c>
      <c r="F109" s="3">
        <v>85</v>
      </c>
      <c r="G109" s="3">
        <v>78</v>
      </c>
      <c r="H109" s="3" t="s">
        <v>13</v>
      </c>
      <c r="I109" s="4">
        <v>39244</v>
      </c>
      <c r="J109" s="2" t="s">
        <v>234</v>
      </c>
      <c r="K109" s="2"/>
      <c r="L109" s="2"/>
      <c r="M109" s="2"/>
      <c r="N109" s="2"/>
    </row>
    <row r="110" spans="1:14" hidden="1" x14ac:dyDescent="0.3">
      <c r="A110" s="3" t="s">
        <v>72</v>
      </c>
      <c r="B110" s="3" t="s">
        <v>73</v>
      </c>
      <c r="C110" s="3" t="s">
        <v>202</v>
      </c>
      <c r="D110" s="3" t="s">
        <v>12</v>
      </c>
      <c r="E110" s="3">
        <v>150000</v>
      </c>
      <c r="F110" s="3">
        <v>86</v>
      </c>
      <c r="G110" s="3">
        <v>78</v>
      </c>
      <c r="H110" s="3" t="s">
        <v>13</v>
      </c>
      <c r="I110" s="4">
        <v>39377</v>
      </c>
      <c r="J110" s="2" t="s">
        <v>309</v>
      </c>
      <c r="K110" s="7">
        <v>1839</v>
      </c>
      <c r="L110" s="2" t="s">
        <v>310</v>
      </c>
      <c r="M110" s="7">
        <v>2511.9899999999998</v>
      </c>
      <c r="N110" s="2" t="s">
        <v>248</v>
      </c>
    </row>
    <row r="111" spans="1:14" s="2" customFormat="1" hidden="1" x14ac:dyDescent="0.3">
      <c r="A111" s="3" t="s">
        <v>72</v>
      </c>
      <c r="B111" s="3" t="s">
        <v>73</v>
      </c>
      <c r="C111" s="3" t="s">
        <v>122</v>
      </c>
      <c r="D111" s="3" t="s">
        <v>12</v>
      </c>
      <c r="E111" s="3">
        <v>199999</v>
      </c>
      <c r="F111" s="3">
        <v>86</v>
      </c>
      <c r="G111" s="3">
        <v>78</v>
      </c>
      <c r="H111" s="3" t="s">
        <v>13</v>
      </c>
      <c r="I111" s="4">
        <v>39377</v>
      </c>
      <c r="J111" s="2" t="s">
        <v>311</v>
      </c>
      <c r="K111" s="7">
        <v>2017.26</v>
      </c>
      <c r="L111" s="2" t="s">
        <v>233</v>
      </c>
      <c r="M111" s="7">
        <v>2530.9899999999998</v>
      </c>
      <c r="N111" s="2" t="s">
        <v>248</v>
      </c>
    </row>
    <row r="112" spans="1:14" s="2" customFormat="1" hidden="1" x14ac:dyDescent="0.3">
      <c r="A112" s="3" t="s">
        <v>72</v>
      </c>
      <c r="B112" s="3" t="s">
        <v>73</v>
      </c>
      <c r="C112" s="3" t="s">
        <v>179</v>
      </c>
      <c r="D112" s="3" t="s">
        <v>12</v>
      </c>
      <c r="E112" s="3">
        <v>250000</v>
      </c>
      <c r="F112" s="3">
        <v>86</v>
      </c>
      <c r="G112" s="3">
        <v>78</v>
      </c>
      <c r="H112" s="3" t="s">
        <v>13</v>
      </c>
      <c r="I112" s="4">
        <v>39377</v>
      </c>
      <c r="J112" s="2" t="s">
        <v>312</v>
      </c>
      <c r="K112" s="7">
        <v>2160.42</v>
      </c>
      <c r="L112" s="2" t="s">
        <v>233</v>
      </c>
      <c r="M112" s="7">
        <v>3022.99</v>
      </c>
      <c r="N112" s="2" t="s">
        <v>248</v>
      </c>
    </row>
    <row r="113" spans="1:14" s="2" customFormat="1" hidden="1" x14ac:dyDescent="0.3">
      <c r="A113" s="3" t="s">
        <v>72</v>
      </c>
      <c r="B113" s="3" t="s">
        <v>73</v>
      </c>
      <c r="C113" s="3" t="s">
        <v>209</v>
      </c>
      <c r="D113" s="3" t="s">
        <v>12</v>
      </c>
      <c r="E113" s="3">
        <v>300000</v>
      </c>
      <c r="F113" s="3">
        <v>86</v>
      </c>
      <c r="G113" s="3">
        <v>78</v>
      </c>
      <c r="H113" s="3" t="s">
        <v>13</v>
      </c>
      <c r="I113" s="4">
        <v>39377</v>
      </c>
      <c r="J113" s="2" t="s">
        <v>313</v>
      </c>
      <c r="K113" s="7">
        <v>2199.9899999999998</v>
      </c>
      <c r="L113" s="2" t="s">
        <v>289</v>
      </c>
      <c r="M113" s="7">
        <v>2852.99</v>
      </c>
      <c r="N113" s="2" t="s">
        <v>248</v>
      </c>
    </row>
    <row r="114" spans="1:14" s="2" customFormat="1" x14ac:dyDescent="0.3">
      <c r="A114" s="3" t="s">
        <v>72</v>
      </c>
      <c r="B114" s="3" t="s">
        <v>73</v>
      </c>
      <c r="C114" s="3" t="s">
        <v>74</v>
      </c>
      <c r="D114" s="3" t="s">
        <v>12</v>
      </c>
      <c r="E114" s="3">
        <v>399999</v>
      </c>
      <c r="F114" s="3">
        <v>86</v>
      </c>
      <c r="G114" s="3">
        <v>78</v>
      </c>
      <c r="H114" s="3" t="s">
        <v>13</v>
      </c>
      <c r="I114" s="4">
        <v>39377</v>
      </c>
      <c r="J114" s="2" t="s">
        <v>288</v>
      </c>
      <c r="K114" s="7">
        <v>2449.9899999999998</v>
      </c>
      <c r="L114" s="2" t="s">
        <v>289</v>
      </c>
      <c r="M114" s="7">
        <v>3519.99</v>
      </c>
      <c r="N114" s="2" t="s">
        <v>248</v>
      </c>
    </row>
    <row r="115" spans="1:14" s="2" customFormat="1" x14ac:dyDescent="0.3">
      <c r="A115" s="3" t="s">
        <v>42</v>
      </c>
      <c r="B115" s="3" t="s">
        <v>43</v>
      </c>
      <c r="C115" s="3" t="s">
        <v>84</v>
      </c>
      <c r="D115" s="3" t="s">
        <v>12</v>
      </c>
      <c r="E115" s="3">
        <v>399000</v>
      </c>
      <c r="F115" s="3">
        <v>94</v>
      </c>
      <c r="G115" s="3">
        <v>82</v>
      </c>
      <c r="H115" s="3" t="s">
        <v>13</v>
      </c>
      <c r="I115" s="4">
        <v>42054</v>
      </c>
      <c r="J115" s="2" t="s">
        <v>234</v>
      </c>
      <c r="K115" s="7"/>
      <c r="M115" s="7"/>
    </row>
    <row r="116" spans="1:14" s="2" customFormat="1" hidden="1" x14ac:dyDescent="0.3">
      <c r="A116" s="3" t="s">
        <v>20</v>
      </c>
      <c r="B116" s="3" t="s">
        <v>132</v>
      </c>
      <c r="C116" s="3" t="s">
        <v>133</v>
      </c>
      <c r="D116" s="3" t="s">
        <v>12</v>
      </c>
      <c r="E116" s="3">
        <v>350000</v>
      </c>
      <c r="F116" s="3">
        <v>95</v>
      </c>
      <c r="G116" s="3">
        <v>78</v>
      </c>
      <c r="H116" s="3" t="s">
        <v>13</v>
      </c>
      <c r="I116" s="4">
        <v>40575</v>
      </c>
      <c r="J116" s="2" t="s">
        <v>308</v>
      </c>
      <c r="K116" s="7">
        <v>6499.99</v>
      </c>
      <c r="L116" s="2" t="s">
        <v>304</v>
      </c>
      <c r="M116" s="7">
        <v>7960.99</v>
      </c>
      <c r="N116" s="2" t="s">
        <v>248</v>
      </c>
    </row>
    <row r="117" spans="1:14" s="2" customFormat="1" hidden="1" x14ac:dyDescent="0.3">
      <c r="A117" s="3" t="s">
        <v>20</v>
      </c>
      <c r="B117" s="3" t="s">
        <v>222</v>
      </c>
      <c r="C117" s="3" t="s">
        <v>133</v>
      </c>
      <c r="D117" s="3" t="s">
        <v>12</v>
      </c>
      <c r="E117" s="3">
        <v>350000</v>
      </c>
      <c r="F117" s="3">
        <v>95</v>
      </c>
      <c r="G117" s="3">
        <v>78</v>
      </c>
      <c r="H117" s="3" t="s">
        <v>13</v>
      </c>
      <c r="I117" s="4">
        <v>40575</v>
      </c>
      <c r="J117" s="2" t="s">
        <v>308</v>
      </c>
      <c r="K117" s="7">
        <v>6499.99</v>
      </c>
      <c r="L117" s="2" t="s">
        <v>304</v>
      </c>
      <c r="M117" s="7">
        <v>7960.99</v>
      </c>
      <c r="N117" s="2" t="s">
        <v>248</v>
      </c>
    </row>
    <row r="118" spans="1:14" s="2" customFormat="1" x14ac:dyDescent="0.3">
      <c r="A118" s="3" t="s">
        <v>42</v>
      </c>
      <c r="B118" s="3" t="s">
        <v>43</v>
      </c>
      <c r="C118" s="3" t="s">
        <v>82</v>
      </c>
      <c r="D118" s="3" t="s">
        <v>12</v>
      </c>
      <c r="E118" s="3">
        <v>399000</v>
      </c>
      <c r="F118" s="3">
        <v>98</v>
      </c>
      <c r="G118" s="3">
        <v>78</v>
      </c>
      <c r="H118" s="3" t="s">
        <v>13</v>
      </c>
      <c r="I118" s="4">
        <v>39377</v>
      </c>
      <c r="J118" s="2" t="s">
        <v>234</v>
      </c>
      <c r="K118" s="7"/>
      <c r="M118" s="7"/>
    </row>
    <row r="119" spans="1:14" s="2" customFormat="1" hidden="1" x14ac:dyDescent="0.3">
      <c r="A119" s="3" t="s">
        <v>42</v>
      </c>
      <c r="B119" s="3" t="s">
        <v>43</v>
      </c>
      <c r="C119" s="3" t="s">
        <v>210</v>
      </c>
      <c r="D119" s="3" t="s">
        <v>12</v>
      </c>
      <c r="E119" s="3">
        <v>500000</v>
      </c>
      <c r="F119" s="3">
        <v>98</v>
      </c>
      <c r="G119" s="3">
        <v>78</v>
      </c>
      <c r="H119" s="3" t="s">
        <v>13</v>
      </c>
      <c r="I119" s="4">
        <v>39377</v>
      </c>
      <c r="J119" s="2" t="s">
        <v>234</v>
      </c>
    </row>
  </sheetData>
  <autoFilter ref="A1:N119">
    <filterColumn colId="4">
      <filters>
        <filter val="399000"/>
        <filter val="399900"/>
        <filter val="399990"/>
        <filter val="399999"/>
        <filter val="400000"/>
      </filters>
    </filterColumn>
    <sortState ref="A52:N118">
      <sortCondition ref="F2:F119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topLeftCell="A5" workbookViewId="0">
      <selection activeCell="F100" sqref="F100"/>
    </sheetView>
  </sheetViews>
  <sheetFormatPr defaultRowHeight="14.4" x14ac:dyDescent="0.3"/>
  <cols>
    <col min="1" max="1" width="29.88671875" customWidth="1"/>
    <col min="2" max="2" width="21.44140625" bestFit="1" customWidth="1"/>
    <col min="3" max="3" width="20.77734375" customWidth="1"/>
    <col min="4" max="4" width="18.33203125" customWidth="1"/>
    <col min="5" max="5" width="21.44140625" bestFit="1" customWidth="1"/>
    <col min="6" max="6" width="20.77734375" bestFit="1" customWidth="1"/>
    <col min="7" max="7" width="21.21875" bestFit="1" customWidth="1"/>
  </cols>
  <sheetData>
    <row r="3" spans="1:7" x14ac:dyDescent="0.3">
      <c r="A3" s="11" t="s">
        <v>0</v>
      </c>
      <c r="B3" s="11" t="s">
        <v>3</v>
      </c>
      <c r="C3" s="11" t="s">
        <v>4</v>
      </c>
      <c r="D3" s="11" t="s">
        <v>5</v>
      </c>
      <c r="E3" t="s">
        <v>355</v>
      </c>
      <c r="F3" t="s">
        <v>358</v>
      </c>
      <c r="G3" t="s">
        <v>359</v>
      </c>
    </row>
    <row r="4" spans="1:7" x14ac:dyDescent="0.3">
      <c r="A4" t="s">
        <v>9</v>
      </c>
      <c r="B4" t="s">
        <v>12</v>
      </c>
      <c r="C4">
        <v>399900</v>
      </c>
      <c r="D4">
        <v>84</v>
      </c>
      <c r="E4" s="12">
        <v>4</v>
      </c>
      <c r="F4" s="12">
        <v>2081.04</v>
      </c>
      <c r="G4" s="12">
        <v>3456.07</v>
      </c>
    </row>
    <row r="5" spans="1:7" x14ac:dyDescent="0.3">
      <c r="A5" t="s">
        <v>9</v>
      </c>
      <c r="B5" t="s">
        <v>12</v>
      </c>
      <c r="C5">
        <v>400000</v>
      </c>
      <c r="D5">
        <v>84</v>
      </c>
      <c r="E5" s="12">
        <v>1</v>
      </c>
      <c r="F5" s="12">
        <v>2372.1</v>
      </c>
      <c r="G5" s="12">
        <v>2999.99</v>
      </c>
    </row>
    <row r="6" spans="1:7" x14ac:dyDescent="0.3">
      <c r="A6" t="s">
        <v>72</v>
      </c>
      <c r="B6" t="s">
        <v>12</v>
      </c>
      <c r="C6">
        <v>399999</v>
      </c>
      <c r="D6">
        <v>86</v>
      </c>
      <c r="E6" s="12">
        <v>1</v>
      </c>
      <c r="F6" s="12">
        <v>2449.9899999999998</v>
      </c>
      <c r="G6" s="12">
        <v>3519.99</v>
      </c>
    </row>
    <row r="7" spans="1:7" x14ac:dyDescent="0.3">
      <c r="A7" t="s">
        <v>26</v>
      </c>
      <c r="B7" t="s">
        <v>12</v>
      </c>
      <c r="C7">
        <v>399990</v>
      </c>
      <c r="D7">
        <v>82</v>
      </c>
      <c r="E7" s="12">
        <v>3</v>
      </c>
      <c r="F7" s="12">
        <v>2154.6266666666666</v>
      </c>
      <c r="G7" s="12">
        <v>3632.57</v>
      </c>
    </row>
    <row r="8" spans="1:7" x14ac:dyDescent="0.3">
      <c r="A8" t="s">
        <v>26</v>
      </c>
      <c r="B8" t="s">
        <v>12</v>
      </c>
      <c r="C8">
        <v>399990</v>
      </c>
      <c r="D8">
        <v>84</v>
      </c>
      <c r="E8" s="12">
        <v>5</v>
      </c>
      <c r="F8" s="12">
        <v>2165.4066666666668</v>
      </c>
      <c r="G8" s="12">
        <v>3792.4633333333331</v>
      </c>
    </row>
    <row r="9" spans="1:7" x14ac:dyDescent="0.3">
      <c r="A9" t="s">
        <v>42</v>
      </c>
      <c r="B9" t="s">
        <v>12</v>
      </c>
      <c r="C9">
        <v>399000</v>
      </c>
      <c r="D9">
        <v>82</v>
      </c>
      <c r="E9" s="12">
        <v>8</v>
      </c>
      <c r="F9" s="12">
        <v>1935.3966666666665</v>
      </c>
      <c r="G9" s="12">
        <v>2052.69</v>
      </c>
    </row>
    <row r="10" spans="1:7" x14ac:dyDescent="0.3">
      <c r="A10" t="s">
        <v>42</v>
      </c>
      <c r="B10" t="s">
        <v>12</v>
      </c>
      <c r="C10">
        <v>399000</v>
      </c>
      <c r="D10">
        <v>84</v>
      </c>
      <c r="E10" s="12">
        <v>2</v>
      </c>
      <c r="F10" s="12"/>
      <c r="G10" s="12"/>
    </row>
    <row r="11" spans="1:7" x14ac:dyDescent="0.3">
      <c r="A11" t="s">
        <v>42</v>
      </c>
      <c r="B11" t="s">
        <v>12</v>
      </c>
      <c r="C11">
        <v>399000</v>
      </c>
      <c r="D11">
        <v>94</v>
      </c>
      <c r="E11" s="12">
        <v>1</v>
      </c>
      <c r="F11" s="12"/>
      <c r="G11" s="12"/>
    </row>
    <row r="12" spans="1:7" x14ac:dyDescent="0.3">
      <c r="A12" t="s">
        <v>42</v>
      </c>
      <c r="B12" t="s">
        <v>12</v>
      </c>
      <c r="C12">
        <v>399000</v>
      </c>
      <c r="D12">
        <v>98</v>
      </c>
      <c r="E12" s="12">
        <v>1</v>
      </c>
      <c r="F12" s="12"/>
      <c r="G12" s="12"/>
    </row>
    <row r="13" spans="1:7" x14ac:dyDescent="0.3">
      <c r="A13" t="s">
        <v>20</v>
      </c>
      <c r="B13" t="s">
        <v>12</v>
      </c>
      <c r="C13">
        <v>400000</v>
      </c>
      <c r="D13">
        <v>82</v>
      </c>
      <c r="E13" s="12">
        <v>2</v>
      </c>
      <c r="F13" s="12">
        <v>2205.7950000000001</v>
      </c>
      <c r="G13" s="12">
        <v>3567.2349999999997</v>
      </c>
    </row>
    <row r="14" spans="1:7" x14ac:dyDescent="0.3">
      <c r="A14" t="s">
        <v>20</v>
      </c>
      <c r="B14" t="s">
        <v>12</v>
      </c>
      <c r="C14">
        <v>400000</v>
      </c>
      <c r="D14">
        <v>83</v>
      </c>
      <c r="E14" s="12">
        <v>1</v>
      </c>
      <c r="F14" s="12">
        <v>2432.54</v>
      </c>
      <c r="G14" s="12" t="e">
        <v>#DIV/0!</v>
      </c>
    </row>
    <row r="15" spans="1:7" x14ac:dyDescent="0.3">
      <c r="A15" t="s">
        <v>20</v>
      </c>
      <c r="B15" t="s">
        <v>12</v>
      </c>
      <c r="C15">
        <v>400000</v>
      </c>
      <c r="D15">
        <v>84</v>
      </c>
      <c r="E15" s="12">
        <v>2</v>
      </c>
      <c r="F15" s="12"/>
      <c r="G15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topLeftCell="H1" workbookViewId="0">
      <selection activeCell="F100" sqref="F100"/>
    </sheetView>
  </sheetViews>
  <sheetFormatPr defaultRowHeight="14.4" x14ac:dyDescent="0.3"/>
  <cols>
    <col min="1" max="1" width="27.77734375" bestFit="1" customWidth="1"/>
    <col min="2" max="2" width="11.21875" customWidth="1"/>
    <col min="3" max="3" width="10.21875" customWidth="1"/>
    <col min="5" max="5" width="12.44140625" customWidth="1"/>
    <col min="6" max="6" width="16.33203125" customWidth="1"/>
    <col min="7" max="7" width="17.33203125" customWidth="1"/>
    <col min="8" max="8" width="13.109375" customWidth="1"/>
  </cols>
  <sheetData>
    <row r="2" spans="1:11" x14ac:dyDescent="0.3">
      <c r="A2" s="13" t="s">
        <v>0</v>
      </c>
      <c r="B2" s="13" t="s">
        <v>3</v>
      </c>
      <c r="C2" s="13" t="s">
        <v>4</v>
      </c>
      <c r="D2" s="13" t="s">
        <v>5</v>
      </c>
      <c r="E2" s="13" t="s">
        <v>355</v>
      </c>
      <c r="F2" s="13" t="s">
        <v>358</v>
      </c>
      <c r="G2" s="13" t="s">
        <v>359</v>
      </c>
      <c r="H2" s="14" t="s">
        <v>357</v>
      </c>
    </row>
    <row r="3" spans="1:11" x14ac:dyDescent="0.3">
      <c r="A3" s="15" t="s">
        <v>26</v>
      </c>
      <c r="B3" s="15" t="s">
        <v>12</v>
      </c>
      <c r="C3">
        <v>399990</v>
      </c>
      <c r="D3">
        <v>82</v>
      </c>
      <c r="E3" s="12">
        <v>3</v>
      </c>
      <c r="F3" s="19">
        <v>2154.6266666666666</v>
      </c>
      <c r="G3" s="19">
        <v>3632.57</v>
      </c>
      <c r="H3">
        <f>E3</f>
        <v>3</v>
      </c>
      <c r="I3" s="19">
        <f>AVERAGE(F3:F5)</f>
        <v>2098.6061111111107</v>
      </c>
      <c r="J3" s="19">
        <f>AVERAGE(G3:G5)</f>
        <v>3084.1649999999995</v>
      </c>
      <c r="K3" s="20">
        <f>AVERAGE(I3:J3)</f>
        <v>2591.3855555555551</v>
      </c>
    </row>
    <row r="4" spans="1:11" x14ac:dyDescent="0.3">
      <c r="A4" s="16" t="s">
        <v>42</v>
      </c>
      <c r="B4" s="15" t="s">
        <v>12</v>
      </c>
      <c r="C4">
        <v>399000</v>
      </c>
      <c r="D4">
        <v>82</v>
      </c>
      <c r="E4" s="12">
        <v>8</v>
      </c>
      <c r="F4" s="19">
        <v>1935.3966666666665</v>
      </c>
      <c r="G4" s="19">
        <v>2052.69</v>
      </c>
      <c r="H4">
        <f>E4+H3</f>
        <v>11</v>
      </c>
    </row>
    <row r="5" spans="1:11" x14ac:dyDescent="0.3">
      <c r="A5" s="16" t="s">
        <v>20</v>
      </c>
      <c r="B5" s="15" t="s">
        <v>12</v>
      </c>
      <c r="C5">
        <v>400000</v>
      </c>
      <c r="D5">
        <v>82</v>
      </c>
      <c r="E5" s="12">
        <v>2</v>
      </c>
      <c r="F5" s="19">
        <v>2205.7950000000001</v>
      </c>
      <c r="G5" s="19">
        <v>3567.2349999999997</v>
      </c>
      <c r="H5">
        <f t="shared" ref="H5:H14" si="0">E5+H4</f>
        <v>13</v>
      </c>
    </row>
    <row r="6" spans="1:11" x14ac:dyDescent="0.3">
      <c r="A6" s="17" t="s">
        <v>20</v>
      </c>
      <c r="B6" s="15" t="s">
        <v>12</v>
      </c>
      <c r="C6">
        <v>400000</v>
      </c>
      <c r="D6">
        <v>83</v>
      </c>
      <c r="E6" s="12">
        <v>1</v>
      </c>
      <c r="F6" s="19">
        <v>2432.54</v>
      </c>
      <c r="G6" s="19"/>
      <c r="H6">
        <f t="shared" si="0"/>
        <v>14</v>
      </c>
    </row>
    <row r="7" spans="1:11" x14ac:dyDescent="0.3">
      <c r="A7" s="16" t="s">
        <v>9</v>
      </c>
      <c r="B7" s="15" t="s">
        <v>12</v>
      </c>
      <c r="C7">
        <v>399900</v>
      </c>
      <c r="D7">
        <v>84</v>
      </c>
      <c r="E7" s="12">
        <v>4</v>
      </c>
      <c r="F7" s="19">
        <v>2081.04</v>
      </c>
      <c r="G7" s="19">
        <v>3456.07</v>
      </c>
      <c r="H7">
        <f t="shared" si="0"/>
        <v>18</v>
      </c>
      <c r="I7" s="19">
        <f>AVERAGE(F7:F12)</f>
        <v>2267.1341666666667</v>
      </c>
      <c r="J7" s="19">
        <f>AVERAGE(G7:G12)</f>
        <v>3442.1283333333331</v>
      </c>
      <c r="K7" s="20">
        <f>AVERAGE(I7:J7)</f>
        <v>2854.6312499999999</v>
      </c>
    </row>
    <row r="8" spans="1:11" x14ac:dyDescent="0.3">
      <c r="A8" s="17" t="s">
        <v>9</v>
      </c>
      <c r="B8" s="15" t="s">
        <v>12</v>
      </c>
      <c r="C8">
        <v>400000</v>
      </c>
      <c r="D8">
        <v>84</v>
      </c>
      <c r="E8" s="12">
        <v>1</v>
      </c>
      <c r="F8" s="19">
        <v>2372.1</v>
      </c>
      <c r="G8" s="19">
        <v>2999.99</v>
      </c>
      <c r="H8">
        <f t="shared" si="0"/>
        <v>19</v>
      </c>
    </row>
    <row r="9" spans="1:11" x14ac:dyDescent="0.3">
      <c r="A9" s="17" t="s">
        <v>26</v>
      </c>
      <c r="B9" s="15" t="s">
        <v>12</v>
      </c>
      <c r="C9">
        <v>399990</v>
      </c>
      <c r="D9">
        <v>84</v>
      </c>
      <c r="E9" s="12">
        <v>5</v>
      </c>
      <c r="F9" s="19">
        <v>2165.4066666666668</v>
      </c>
      <c r="G9" s="19">
        <v>3792.4633333333331</v>
      </c>
      <c r="H9">
        <f t="shared" si="0"/>
        <v>24</v>
      </c>
    </row>
    <row r="10" spans="1:11" x14ac:dyDescent="0.3">
      <c r="A10" s="17" t="s">
        <v>42</v>
      </c>
      <c r="B10" s="15" t="s">
        <v>12</v>
      </c>
      <c r="C10">
        <v>399000</v>
      </c>
      <c r="D10">
        <v>84</v>
      </c>
      <c r="E10" s="12">
        <v>2</v>
      </c>
      <c r="F10" s="19"/>
      <c r="G10" s="19"/>
      <c r="H10">
        <f t="shared" si="0"/>
        <v>26</v>
      </c>
    </row>
    <row r="11" spans="1:11" x14ac:dyDescent="0.3">
      <c r="A11" s="16" t="s">
        <v>20</v>
      </c>
      <c r="B11" s="15" t="s">
        <v>12</v>
      </c>
      <c r="C11">
        <v>400000</v>
      </c>
      <c r="D11">
        <v>84</v>
      </c>
      <c r="E11" s="12">
        <v>2</v>
      </c>
      <c r="F11" s="19"/>
      <c r="G11" s="19"/>
      <c r="H11">
        <f t="shared" si="0"/>
        <v>28</v>
      </c>
    </row>
    <row r="12" spans="1:11" x14ac:dyDescent="0.3">
      <c r="A12" s="17" t="s">
        <v>72</v>
      </c>
      <c r="B12" s="15" t="s">
        <v>12</v>
      </c>
      <c r="C12">
        <v>399999</v>
      </c>
      <c r="D12">
        <v>86</v>
      </c>
      <c r="E12" s="12">
        <v>1</v>
      </c>
      <c r="F12" s="19">
        <v>2449.9899999999998</v>
      </c>
      <c r="G12" s="19">
        <v>3519.99</v>
      </c>
      <c r="H12">
        <f t="shared" si="0"/>
        <v>29</v>
      </c>
    </row>
    <row r="13" spans="1:11" x14ac:dyDescent="0.3">
      <c r="A13" s="17" t="s">
        <v>42</v>
      </c>
      <c r="B13" s="15" t="s">
        <v>12</v>
      </c>
      <c r="C13">
        <v>399000</v>
      </c>
      <c r="D13">
        <v>94</v>
      </c>
      <c r="E13" s="12">
        <v>1</v>
      </c>
      <c r="F13" s="19"/>
      <c r="G13" s="19"/>
      <c r="H13">
        <f t="shared" si="0"/>
        <v>30</v>
      </c>
    </row>
    <row r="14" spans="1:11" x14ac:dyDescent="0.3">
      <c r="A14" s="16" t="s">
        <v>42</v>
      </c>
      <c r="B14" s="15" t="s">
        <v>12</v>
      </c>
      <c r="C14">
        <v>399000</v>
      </c>
      <c r="D14">
        <v>98</v>
      </c>
      <c r="E14" s="12">
        <v>1</v>
      </c>
      <c r="F14" s="19"/>
      <c r="G14" s="19"/>
      <c r="H14">
        <f t="shared" si="0"/>
        <v>31</v>
      </c>
    </row>
  </sheetData>
  <autoFilter ref="A2:G14">
    <sortState ref="A3:G14">
      <sortCondition ref="D3:D14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8" sqref="K28"/>
    </sheetView>
  </sheetViews>
  <sheetFormatPr defaultRowHeight="14.4" x14ac:dyDescent="0.3"/>
  <sheetData>
    <row r="1" ht="10.050000000000001" customHeight="1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Natural Gas</vt:lpstr>
      <vt:lpstr>82%+</vt:lpstr>
      <vt:lpstr>pivot table</vt:lpstr>
      <vt:lpstr>Cost per Eff</vt:lpstr>
      <vt:lpstr>300K+</vt:lpstr>
      <vt:lpstr>pivot table2</vt:lpstr>
      <vt:lpstr>count2</vt:lpstr>
      <vt:lpstr>Table-3 survey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Bashar, Raad</dc:creator>
  <cp:lastModifiedBy>Bashar, Raad</cp:lastModifiedBy>
  <cp:lastPrinted>2017-03-31T18:05:32Z</cp:lastPrinted>
  <dcterms:created xsi:type="dcterms:W3CDTF">2017-03-31T16:36:10Z</dcterms:created>
  <dcterms:modified xsi:type="dcterms:W3CDTF">2017-05-30T22:45:51Z</dcterms:modified>
</cp:coreProperties>
</file>